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enzgovt-my.sharepoint.com/personal/lisa_joe_enz_govt_nz/Documents/Desktop/"/>
    </mc:Choice>
  </mc:AlternateContent>
  <xr:revisionPtr revIDLastSave="0" documentId="8_{579C797B-B9DE-4176-B670-CF5E7A1DC26F}" xr6:coauthVersionLast="47" xr6:coauthVersionMax="47" xr10:uidLastSave="{00000000-0000-0000-0000-000000000000}"/>
  <bookViews>
    <workbookView xWindow="-120" yWindow="-120" windowWidth="29040" windowHeight="15720" activeTab="4" xr2:uid="{00000000-000D-0000-FFFF-FFFF00000000}"/>
  </bookViews>
  <sheets>
    <sheet name="Guidance for agencies" sheetId="54" r:id="rId1"/>
    <sheet name="Summary and sign-off" sheetId="55" r:id="rId2"/>
    <sheet name="Travel" sheetId="56" r:id="rId3"/>
    <sheet name="Hospitality" sheetId="57" r:id="rId4"/>
    <sheet name="All other expenses" sheetId="58" r:id="rId5"/>
    <sheet name="Gifts and benefits" sheetId="59" r:id="rId6"/>
  </sheets>
  <definedNames>
    <definedName name="_xlnm.Print_Area" localSheetId="4">'All other expenses'!$A$1:$E$44</definedName>
    <definedName name="_xlnm.Print_Area" localSheetId="5">'Gifts and benefits'!$A$1:$F$27</definedName>
    <definedName name="_xlnm.Print_Area" localSheetId="0">'Guidance for agencies'!$A$1:$A$58</definedName>
    <definedName name="_xlnm.Print_Area" localSheetId="3">Hospitality!$A$1:$E$37</definedName>
    <definedName name="_xlnm.Print_Area" localSheetId="1">'Summary and sign-off'!$A$1:$F$23</definedName>
    <definedName name="_xlnm.Print_Area" localSheetId="2">Travel!$A$1:$E$70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7" l="1"/>
  <c r="B38" i="58"/>
  <c r="B5" i="56"/>
  <c r="B13" i="56" l="1"/>
  <c r="B59" i="56" l="1"/>
  <c r="B39" i="56"/>
  <c r="B61" i="56" l="1"/>
  <c r="C18" i="59"/>
  <c r="F13" i="55" s="1"/>
  <c r="C17" i="59"/>
  <c r="D16" i="59"/>
  <c r="B5" i="59"/>
  <c r="B4" i="59"/>
  <c r="B3" i="59"/>
  <c r="B2" i="59"/>
  <c r="C38" i="58"/>
  <c r="B13" i="55"/>
  <c r="B5" i="58"/>
  <c r="B4" i="58"/>
  <c r="B3" i="58"/>
  <c r="B2" i="58"/>
  <c r="C30" i="57"/>
  <c r="B12" i="55"/>
  <c r="B5" i="57"/>
  <c r="B4" i="57"/>
  <c r="B3" i="57"/>
  <c r="B2" i="57"/>
  <c r="C59" i="56"/>
  <c r="B17" i="55"/>
  <c r="C39" i="56"/>
  <c r="B16" i="55"/>
  <c r="B3" i="56"/>
  <c r="B2" i="56"/>
  <c r="E60" i="55"/>
  <c r="C60" i="55"/>
  <c r="B60" i="55"/>
  <c r="D59" i="55"/>
  <c r="B59" i="55"/>
  <c r="D58" i="55"/>
  <c r="B58" i="55"/>
  <c r="D57" i="55"/>
  <c r="B57" i="55"/>
  <c r="D56" i="55"/>
  <c r="B56" i="55"/>
  <c r="D55" i="55"/>
  <c r="B55" i="55"/>
  <c r="C13" i="55"/>
  <c r="C12" i="55"/>
  <c r="C11" i="55"/>
  <c r="C17" i="55" s="1"/>
  <c r="B6" i="55"/>
  <c r="B15" i="55" l="1"/>
  <c r="B11" i="55" s="1"/>
  <c r="C16" i="59"/>
  <c r="F11" i="55" s="1"/>
  <c r="F56" i="55"/>
  <c r="D39" i="56" s="1"/>
  <c r="F60" i="55"/>
  <c r="E16" i="59" s="1"/>
  <c r="F12" i="55"/>
  <c r="F58" i="55"/>
  <c r="D30" i="57" s="1"/>
  <c r="F59" i="55"/>
  <c r="D38" i="58" s="1"/>
  <c r="F55" i="55"/>
  <c r="F57" i="55"/>
  <c r="D59" i="56" s="1"/>
  <c r="C15" i="55"/>
  <c r="C16"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E3A95B26-B63E-4FB1-B801-64A69BBFD32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3ED8E099-D7DC-43B6-B3EC-1A67F51EDE2A}">
      <text>
        <r>
          <rPr>
            <sz val="9"/>
            <color indexed="81"/>
            <rFont val="Tahoma"/>
            <family val="2"/>
          </rPr>
          <t xml:space="preserve">
Insert additional rows as needed:
- 'right click' on a row number (left of screen)
- select 'Insert' (this will insert a row above it)
</t>
        </r>
      </text>
    </comment>
    <comment ref="A17" authorId="0" shapeId="0" xr:uid="{AAC5A704-C486-468D-90C0-9AE97EE3661A}">
      <text>
        <r>
          <rPr>
            <sz val="9"/>
            <color indexed="81"/>
            <rFont val="Tahoma"/>
            <family val="2"/>
          </rPr>
          <t xml:space="preserve">
Insert additional rows as needed:
- 'right click' on a row number (left of screen)
- select 'Insert' (this will insert a row above it)
</t>
        </r>
      </text>
    </comment>
    <comment ref="A42" authorId="0" shapeId="0" xr:uid="{6B81B506-BD62-49F4-B112-E9BC5970EE65}">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9E268E5-30EA-475B-9866-0A57087C5824}">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7D6DBD7-319E-484F-89A4-5263F11AC406}">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D7016177-DB29-4A3D-BCC0-2CD32DFAE5A1}">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<sst xmlns="http://schemas.openxmlformats.org/spreadsheetml/2006/main" count="297" uniqueCount="203">
  <si>
    <t>All Other Expenses</t>
  </si>
  <si>
    <t>Total travel expenses</t>
  </si>
  <si>
    <t xml:space="preserve">Organisation Name </t>
  </si>
  <si>
    <t>International, domestic and local travel expenses</t>
  </si>
  <si>
    <t>How to present information</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</si>
  <si>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</si>
  <si>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</si>
  <si>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</si>
  <si>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</si>
  <si>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</si>
  <si>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</si>
  <si>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</si>
  <si>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</si>
  <si>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</si>
  <si>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</si>
  <si>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</si>
  <si>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</si>
  <si>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</si>
  <si>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</si>
  <si>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</si>
  <si>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</si>
  <si>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</si>
  <si>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</si>
  <si>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</si>
  <si>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</si>
  <si>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</si>
  <si>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</si>
  <si>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</si>
  <si>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</si>
  <si>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</si>
  <si>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</si>
  <si>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</si>
  <si>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</si>
  <si>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</si>
  <si>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</si>
  <si>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</si>
  <si>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</si>
  <si>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</si>
  <si>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</si>
  <si>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</si>
  <si>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</si>
  <si>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</si>
  <si>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</si>
  <si>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</si>
  <si>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</si>
  <si>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</si>
  <si>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</si>
  <si>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</si>
  <si>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</si>
  <si>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</si>
  <si>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</si>
  <si>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</si>
  <si>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</si>
  <si>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</si>
  <si>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</si>
  <si>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</si>
  <si>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</si>
  <si>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Figures include GST (where applicable)</t>
  </si>
  <si>
    <r>
      <t>GST inc / exc</t>
    </r>
    <r>
      <rPr>
        <b/>
        <sz val="10"/>
        <rFont val="Arial"/>
        <family val="2"/>
      </rPr>
      <t/>
    </r>
  </si>
  <si>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</si>
  <si>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</si>
  <si>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</si>
  <si>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</si>
  <si>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</si>
  <si>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</si>
  <si>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</si>
  <si>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</si>
  <si>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</si>
  <si>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</si>
  <si>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</si>
  <si>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</si>
  <si>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 Update if a shorter or different period is covered</t>
  </si>
  <si>
    <t>Travel expenses</t>
  </si>
  <si>
    <t>Disclosures cover the year to 30 June and are expected to be published by 31 July.</t>
  </si>
  <si>
    <t>Chief Executive Expense Disclosures: A Guide for Agency Staff</t>
  </si>
  <si>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</si>
  <si>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</si>
  <si>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</si>
  <si>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</si>
  <si>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Number offered</t>
  </si>
  <si>
    <t>Number accepted</t>
  </si>
  <si>
    <t>Number declined</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</si>
  <si>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</si>
  <si>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</si>
  <si>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</si>
  <si>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</si>
  <si>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</si>
  <si>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</si>
  <si>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</si>
  <si>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</si>
  <si>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</si>
  <si>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</si>
  <si>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</si>
  <si>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</si>
  <si>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</si>
  <si>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</si>
  <si>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</si>
  <si>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</si>
  <si>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</si>
  <si>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</si>
  <si>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</si>
  <si>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</si>
  <si>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</si>
  <si>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</si>
  <si>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</si>
  <si>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</si>
  <si>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</si>
  <si>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</si>
  <si>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</si>
  <si>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</si>
  <si>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</si>
  <si>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</si>
  <si>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</si>
  <si>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r>
      <t xml:space="preserve">International Travel   </t>
    </r>
    <r>
      <rPr>
        <sz val="12"/>
        <color theme="0"/>
        <rFont val="Arial"/>
        <family val="2"/>
      </rPr>
      <t xml:space="preserve"> (including travel within NZ at beginning and end of overseas trip)</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</si>
  <si>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</si>
  <si>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</si>
  <si>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</si>
  <si>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</si>
  <si>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</si>
  <si>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</si>
  <si>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 Note that GST may not apply to overseas purchases.</t>
  </si>
  <si>
    <t>Insert additional rows as needed: right click on a row number (left of screen) and select Insert - this will insert a row above selected row.</t>
  </si>
  <si>
    <t>Hospitality Offered to Third Parties*</t>
  </si>
  <si>
    <t>* Third parties include people and organisations external to the public service or statutory Crown entities.</t>
  </si>
  <si>
    <t>Date(s)**</t>
  </si>
  <si>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</si>
  <si>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</si>
  <si>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</si>
  <si>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</si>
  <si>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Education New Zealand</t>
  </si>
  <si>
    <t>Auckland</t>
  </si>
  <si>
    <t>Type of expense</t>
  </si>
  <si>
    <t>Purpose of travel</t>
  </si>
  <si>
    <t>Purpose of hospitality</t>
  </si>
  <si>
    <t>Purpose of expense</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</si>
  <si>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</si>
  <si>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</si>
  <si>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</si>
  <si>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t>Type here who else has approved this disclosure</t>
  </si>
  <si>
    <t>This summary page updates automatically from the 'Travel', 'Hospitality', 'All other expenses', and 'Gifts and benefits' tabs.
Throughout this workbook, input cells are shaded light green.</t>
  </si>
  <si>
    <t>Cost in NZ$**</t>
  </si>
  <si>
    <t>* Any non-standard date format or date outside 1 July - 30 June will raise an alert. Check entry and select 'Yes' to accept/continue.</t>
  </si>
  <si>
    <t>** Any non-standard date format or date outside 1 July - 30 June will raise an alert. Check entry and select 'Yes' to accept/continue.</t>
  </si>
  <si>
    <t>Other sign-off</t>
  </si>
  <si>
    <t>Description</t>
  </si>
  <si>
    <t>Was the gift accepted?</t>
  </si>
  <si>
    <t>Offered by</t>
  </si>
  <si>
    <t>Estimated value in NZ$</t>
  </si>
  <si>
    <t>Other comments</t>
  </si>
  <si>
    <t>This disclosure has been approved by the members of Audit and Risk Committee</t>
  </si>
  <si>
    <t>Orbit Booking fee</t>
  </si>
  <si>
    <t xml:space="preserve">Auckland </t>
  </si>
  <si>
    <t>Subtotal - International travel</t>
  </si>
  <si>
    <t>Subtotal - Domestic travel</t>
  </si>
  <si>
    <t>Linda Sissons</t>
  </si>
  <si>
    <t>Orbit Cancellation fee</t>
  </si>
  <si>
    <t>Cost incurred for cancelling the trip to the Auckland office</t>
  </si>
  <si>
    <t xml:space="preserve">Return flight between Wellington and Auckland </t>
  </si>
  <si>
    <t>Orbit booking fee</t>
  </si>
  <si>
    <t>Taxi charge from Auckland Airport to Auckland CBD</t>
  </si>
  <si>
    <t>Taxi charge from Auckland CBD to Auckland Airport</t>
  </si>
  <si>
    <t>1 night accommodation</t>
  </si>
  <si>
    <t xml:space="preserve">Wellington Airport parking while in Auckland for the PRC Premier visit </t>
  </si>
  <si>
    <t xml:space="preserve">Wellington </t>
  </si>
  <si>
    <t xml:space="preserve">Return taxi charge between Auckland Airport and The University of Auckland </t>
  </si>
  <si>
    <t>17-18 May 2024</t>
  </si>
  <si>
    <t>14-15 June 2024</t>
  </si>
  <si>
    <t xml:space="preserve">Flight from Wellington to Auckland </t>
  </si>
  <si>
    <t xml:space="preserve">Flight from Auckland to Wellington </t>
  </si>
  <si>
    <t>Taxi charge from Auckland Airport to Manukau Events Centre</t>
  </si>
  <si>
    <t xml:space="preserve">Taxi charge from Manukau Events Centre to Auckland Airport </t>
  </si>
  <si>
    <t>Wellington Airport parking while in Auckland for the SIEBA event</t>
  </si>
  <si>
    <t>Meeting with the President of IPU NZ</t>
  </si>
  <si>
    <t xml:space="preserve">Coffee and light refreshments for 2 people </t>
  </si>
  <si>
    <t>Meeting with the Director of Parkvale Consulting</t>
  </si>
  <si>
    <t xml:space="preserve">Lunch for 2 people </t>
  </si>
  <si>
    <t xml:space="preserve">Coffee for 2 people </t>
  </si>
  <si>
    <t>Meeting with the Chief Executive of NZQA</t>
  </si>
  <si>
    <t xml:space="preserve">Meeting with the Assistant Auditor General </t>
  </si>
  <si>
    <t xml:space="preserve">Coffee for 1 person </t>
  </si>
  <si>
    <t>Flu vaccination</t>
  </si>
  <si>
    <t>Medical Expense</t>
  </si>
  <si>
    <t>Acting Chief Executive  Expenses, Gifts and Benefits Disclosure - summary &amp; sign-off</t>
  </si>
  <si>
    <t xml:space="preserve">Acting Chief Executive </t>
  </si>
  <si>
    <t>Acting Chief Executive  approval</t>
  </si>
  <si>
    <t xml:space="preserve">This disclosure has been approved by the Acting Chief Executive </t>
  </si>
  <si>
    <t xml:space="preserve">** Create a new workbook for a new Acting Chief Executive </t>
  </si>
  <si>
    <t>**** This disclosure must be approved by the Acting Chief Executive  and another appropriate party, e.g. Board Chair, Chief Financial Officer or Audit and Risk Committee member</t>
  </si>
  <si>
    <t xml:space="preserve">This disclosure has not yet been approved by the Acting Chief Executive </t>
  </si>
  <si>
    <t>Acting Chief Executive  Expense Disclosure</t>
  </si>
  <si>
    <t>All expenses incurred by Acting Chief Executive  during international, domestic and local travel. Group expenses relating to each trip.</t>
  </si>
  <si>
    <t>Acting Chief Executive Expense Disclosure</t>
  </si>
  <si>
    <t>Acting Chief Executive</t>
  </si>
  <si>
    <t>Acting Chief Executive Gifts and Benefits Disclosure</t>
  </si>
  <si>
    <t>All other expenditure incurred by the Acting chief executive that is not travel, hospitality or gifts.
Include e.g. phone and data costs, subscriptions, membership fees, conference fees, professional development costs, books and anything else.</t>
  </si>
  <si>
    <t>Booking fee for a planned trip to attend staff meetings at the Auckland office</t>
  </si>
  <si>
    <t xml:space="preserve">To attend the ministerial bilateral meeting with the People's Republic of China (PRC) Premier, education forum, and the accompanying gala dinner </t>
  </si>
  <si>
    <t>To attend the Manaaki Scholar Conference 2024, and staff meetings at the Auckland office</t>
  </si>
  <si>
    <t>To deliver a speech at the Annual Schools International Education Business Association (SIEBA) event</t>
  </si>
  <si>
    <t>-</t>
  </si>
  <si>
    <t>Meeting with the Board Chair and a legal representative from Dentons Kensington Swan</t>
  </si>
  <si>
    <t xml:space="preserve">Meeting room hire </t>
  </si>
  <si>
    <t>All hospitality expenses provided by the Acting Chief Executive in the context of his/her job to anyone external to the Public Service or statutory Crown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</si>
</sst>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 numFmtId="169" formatCode="[$-F800]dddd\,\ mmmm\ dd\,\ yyyy"/>
  </numFmts>
  <fonts count="6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sz val="11"/>
      <color theme="1"/>
      <name val="Calibri"/>
      <family val="2"/>
      <scheme val="minor"/>
    </font>
    <font>
      <sz val="10"/>
      <color indexed="8"/>
      <name val="Georgia"/>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theme="1"/>
      <name val="Tahoma"/>
      <family val="2"/>
    </font>
    <font>
      <sz val="12"/>
      <color theme="0" tint="-0.499984740745262"/>
      <name val="Arial"/>
      <family val="2"/>
    </font>
    <font>
      <sz val="11"/>
      <color rgb="FF000000"/>
      <name val="Calibri"/>
      <family val="2"/>
      <scheme val="minor"/>
    </font>
    <font>
      <b/>
      <sz val="8"/>
      <name val="Arial"/>
      <family val="2"/>
    </font>
    <font>
      <sz val="10"/>
      <color rgb="FF000000"/>
      <name val="Arial"/>
      <family val="2"/>
    </font>
    <font>
      <sz val="8"/>
      <name val="Arial"/>
      <family val="2"/>
    </font>
  </fonts>
  <fills count="4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99FF99"/>
        <bgColor indexed="64"/>
      </patternFill>
    </fill>
  </fills>
  <borders count="157">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1499984740745262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style="thin">
        <color theme="0" tint="-0.24994659260841701"/>
      </top>
      <bottom style="thick">
        <color theme="0" tint="-0.249977111117893"/>
      </bottom>
      <diagonal/>
    </border>
    <border>
      <left style="thin">
        <color theme="0" tint="-0.24994659260841701"/>
      </left>
      <right style="thin">
        <color theme="0" tint="-0.24994659260841701"/>
      </right>
      <top/>
      <bottom style="thick">
        <color theme="0" tint="-0.249977111117893"/>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ck">
        <color theme="0" tint="-0.249977111117893"/>
      </left>
      <right style="thin">
        <color theme="0" tint="-0.24994659260841701"/>
      </right>
      <top style="thin">
        <color theme="0" tint="-0.24994659260841701"/>
      </top>
      <bottom/>
      <diagonal/>
    </border>
    <border>
      <left style="thin">
        <color theme="0" tint="-0.24994659260841701"/>
      </left>
      <right style="thick">
        <color theme="0" tint="-0.249977111117893"/>
      </right>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style="thick">
        <color theme="0" tint="-0.249977111117893"/>
      </left>
      <right style="thin">
        <color theme="0" tint="-0.24994659260841701"/>
      </right>
      <top/>
      <bottom/>
      <diagonal/>
    </border>
    <border>
      <left style="thin">
        <color theme="0" tint="-0.24994659260841701"/>
      </left>
      <right style="thick">
        <color theme="0" tint="-0.249977111117893"/>
      </right>
      <top style="thin">
        <color theme="0" tint="-0.24994659260841701"/>
      </top>
      <bottom/>
      <diagonal/>
    </border>
    <border>
      <left style="thick">
        <color theme="0" tint="-0.249977111117893"/>
      </left>
      <right style="thin">
        <color theme="0" tint="-0.24994659260841701"/>
      </right>
      <top/>
      <bottom style="thick">
        <color theme="0" tint="-0.249977111117893"/>
      </bottom>
      <diagonal/>
    </border>
    <border>
      <left style="thin">
        <color theme="0" tint="-0.24994659260841701"/>
      </left>
      <right style="thick">
        <color theme="0" tint="-0.249977111117893"/>
      </right>
      <top style="thin">
        <color theme="0" tint="-0.24994659260841701"/>
      </top>
      <bottom style="thick">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top/>
      <bottom style="thick">
        <color theme="0" tint="-0.249977111117893"/>
      </bottom>
      <diagonal/>
    </border>
    <border>
      <left style="thick">
        <color theme="0" tint="-0.249977111117893"/>
      </left>
      <right style="thin">
        <color theme="0" tint="-0.24994659260841701"/>
      </right>
      <top style="thin">
        <color theme="0" tint="-0.24994659260841701"/>
      </top>
      <bottom style="thin">
        <color theme="0" tint="-0.24994659260841701"/>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style="thin">
        <color theme="0" tint="-0.24994659260841701"/>
      </bottom>
      <diagonal/>
    </border>
    <border>
      <left style="thin">
        <color theme="0" tint="-0.24994659260841701"/>
      </left>
      <right style="thick">
        <color theme="0" tint="-0.249977111117893"/>
      </right>
      <top/>
      <bottom style="thick">
        <color theme="0" tint="-0.249977111117893"/>
      </bottom>
      <diagonal/>
    </border>
    <border>
      <left style="thin">
        <color theme="0" tint="-0.249977111117893"/>
      </left>
      <right style="thick">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4659260841701"/>
      </left>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ck">
        <color theme="0" tint="-0.249977111117893"/>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style="thick">
        <color theme="0" tint="-0.249977111117893"/>
      </left>
      <right/>
      <top/>
      <bottom/>
      <diagonal/>
    </border>
    <border>
      <left style="thin">
        <color theme="0" tint="-0.24994659260841701"/>
      </left>
      <right style="thick">
        <color theme="0" tint="-0.249977111117893"/>
      </right>
      <top style="thin">
        <color theme="0" tint="-0.249977111117893"/>
      </top>
      <bottom style="thin">
        <color theme="0" tint="-0.249977111117893"/>
      </bottom>
      <diagonal/>
    </border>
    <border>
      <left style="thick">
        <color theme="0" tint="-0.249977111117893"/>
      </left>
      <right/>
      <top/>
      <bottom style="thin">
        <color theme="0" tint="-0.249977111117893"/>
      </bottom>
      <diagonal/>
    </border>
    <border>
      <left style="thick">
        <color theme="0" tint="-0.249977111117893"/>
      </left>
      <right style="thin">
        <color theme="0" tint="-0.249977111117893"/>
      </right>
      <top/>
      <bottom style="thin">
        <color theme="0" tint="-0.249977111117893"/>
      </bottom>
      <diagonal/>
    </border>
    <border>
      <left/>
      <right style="thick">
        <color theme="0" tint="-0.249977111117893"/>
      </right>
      <top/>
      <bottom style="thick">
        <color theme="0" tint="-0.249977111117893"/>
      </bottom>
      <diagonal/>
    </border>
    <border>
      <left style="thick">
        <color theme="0" tint="-0.249977111117893"/>
      </left>
      <right style="thin">
        <color theme="0" tint="-0.24994659260841701"/>
      </right>
      <top style="thin">
        <color theme="0" tint="-0.24994659260841701"/>
      </top>
      <bottom style="thick">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right style="thick">
        <color theme="0" tint="-0.249977111117893"/>
      </right>
      <top style="thin">
        <color theme="0" tint="-0.24994659260841701"/>
      </top>
      <bottom style="thick">
        <color theme="0" tint="-0.249977111117893"/>
      </bottom>
      <diagonal/>
    </border>
    <border>
      <left/>
      <right style="thick">
        <color theme="0" tint="-0.249977111117893"/>
      </right>
      <top/>
      <bottom/>
      <diagonal/>
    </border>
    <border>
      <left/>
      <right/>
      <top style="thick">
        <color theme="0" tint="-0.14999847407452621"/>
      </top>
      <bottom style="thick">
        <color theme="0" tint="-0.249977111117893"/>
      </bottom>
      <diagonal/>
    </border>
    <border>
      <left/>
      <right/>
      <top style="thin">
        <color theme="0" tint="-0.24994659260841701"/>
      </top>
      <bottom style="thick">
        <color theme="0" tint="-0.249977111117893"/>
      </bottom>
      <diagonal/>
    </border>
    <border>
      <left style="thick">
        <color theme="0" tint="-0.249977111117893"/>
      </left>
      <right/>
      <top style="thin">
        <color theme="0" tint="-0.24994659260841701"/>
      </top>
      <bottom style="thick">
        <color theme="0" tint="-0.249977111117893"/>
      </bottom>
      <diagonal/>
    </border>
    <border>
      <left style="thick">
        <color theme="0" tint="-0.249977111117893"/>
      </left>
      <right/>
      <top style="thick">
        <color theme="0" tint="-0.249977111117893"/>
      </top>
      <bottom style="thin">
        <color theme="0" tint="-0.24994659260841701"/>
      </bottom>
      <diagonal/>
    </border>
    <border>
      <left/>
      <right/>
      <top style="thick">
        <color theme="0" tint="-0.249977111117893"/>
      </top>
      <bottom style="thin">
        <color theme="0" tint="-0.24994659260841701"/>
      </bottom>
      <diagonal/>
    </border>
    <border>
      <left/>
      <right style="thick">
        <color theme="0" tint="-0.249977111117893"/>
      </right>
      <top style="thick">
        <color theme="0" tint="-0.249977111117893"/>
      </top>
      <bottom style="thin">
        <color theme="0" tint="-0.24994659260841701"/>
      </bottom>
      <diagonal/>
    </border>
    <border>
      <left style="thick">
        <color theme="0" tint="-0.249977111117893"/>
      </left>
      <right style="thick">
        <color theme="0" tint="-0.249977111117893"/>
      </right>
      <top/>
      <bottom/>
      <diagonal/>
    </border>
    <border>
      <left/>
      <right style="thick">
        <color theme="0" tint="-0.249977111117893"/>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indexed="64"/>
      </top>
      <bottom/>
      <diagonal/>
    </border>
    <border>
      <left style="thin">
        <color theme="0" tint="-0.249977111117893"/>
      </left>
      <right/>
      <top/>
      <bottom style="thin">
        <color theme="0" tint="-0.249977111117893"/>
      </bottom>
      <diagonal/>
    </border>
    <border>
      <left style="thick">
        <color theme="0" tint="-0.249977111117893"/>
      </left>
      <right style="thin">
        <color theme="0" tint="-0.24994659260841701"/>
      </right>
      <top style="thin">
        <color indexed="64"/>
      </top>
      <bottom style="thin">
        <color indexed="64"/>
      </bottom>
      <diagonal/>
    </border>
    <border>
      <left style="thin">
        <color theme="0" tint="-0.24994659260841701"/>
      </left>
      <right style="thick">
        <color theme="0" tint="-0.249977111117893"/>
      </right>
      <top style="thin">
        <color indexed="64"/>
      </top>
      <bottom style="thin">
        <color indexed="64"/>
      </bottom>
      <diagonal/>
    </border>
    <border>
      <left style="thick">
        <color theme="0" tint="-0.249977111117893"/>
      </left>
      <right style="thin">
        <color theme="0" tint="-0.24994659260841701"/>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
      <left/>
      <right/>
      <top style="thin">
        <color theme="0" tint="-0.249977111117893"/>
      </top>
      <bottom style="thin">
        <color theme="0" tint="-0.14999847407452621"/>
      </bottom>
      <diagonal/>
    </border>
    <border>
      <left/>
      <right style="thin">
        <color theme="0" tint="-0.24994659260841701"/>
      </right>
      <top style="thin">
        <color theme="0" tint="-0.249977111117893"/>
      </top>
      <bottom style="thick">
        <color theme="0" tint="-0.249977111117893"/>
      </bottom>
      <diagonal/>
    </border>
    <border>
      <left/>
      <right style="thin">
        <color theme="0" tint="-0.249977111117893"/>
      </right>
      <top/>
      <bottom style="thick">
        <color theme="0" tint="-0.249977111117893"/>
      </bottom>
      <diagonal/>
    </border>
    <border>
      <left/>
      <right style="thin">
        <color theme="0" tint="-0.24994659260841701"/>
      </right>
      <top/>
      <bottom style="thick">
        <color theme="0" tint="-0.249977111117893"/>
      </bottom>
      <diagonal/>
    </border>
    <border>
      <left/>
      <right style="thick">
        <color theme="0" tint="-0.249977111117893"/>
      </right>
      <top style="thin">
        <color theme="0" tint="-0.24994659260841701"/>
      </top>
      <bottom/>
      <diagonal/>
    </border>
    <border>
      <left style="thin">
        <color theme="0" tint="-0.24994659260841701"/>
      </left>
      <right style="thin">
        <color theme="0" tint="-0.249977111117893"/>
      </right>
      <top/>
      <bottom style="thin">
        <color indexed="64"/>
      </bottom>
      <diagonal/>
    </border>
    <border>
      <left style="thin">
        <color theme="0" tint="-0.249977111117893"/>
      </left>
      <right style="thin">
        <color theme="0" tint="-0.24994659260841701"/>
      </right>
      <top style="thin">
        <color theme="0" tint="-0.249977111117893"/>
      </top>
      <bottom style="thin">
        <color indexed="64"/>
      </bottom>
      <diagonal/>
    </border>
    <border>
      <left style="thick">
        <color theme="0" tint="-0.14999847407452621"/>
      </left>
      <right/>
      <top style="thick">
        <color theme="0" tint="-0.14999847407452621"/>
      </top>
      <bottom/>
      <diagonal/>
    </border>
    <border>
      <left/>
      <right/>
      <top style="thick">
        <color theme="0" tint="-0.14999847407452621"/>
      </top>
      <bottom/>
      <diagonal/>
    </border>
    <border>
      <left/>
      <right style="thick">
        <color theme="0" tint="-0.14999847407452621"/>
      </right>
      <top style="thick">
        <color theme="0" tint="-0.14999847407452621"/>
      </top>
      <bottom/>
      <diagonal/>
    </border>
    <border>
      <left style="thick">
        <color theme="0" tint="-0.14999847407452621"/>
      </left>
      <right/>
      <top/>
      <bottom/>
      <diagonal/>
    </border>
    <border>
      <left/>
      <right style="thick">
        <color theme="0" tint="-0.14999847407452621"/>
      </right>
      <top style="thin">
        <color theme="0" tint="-0.24994659260841701"/>
      </top>
      <bottom style="thin">
        <color theme="0" tint="-0.24994659260841701"/>
      </bottom>
      <diagonal/>
    </border>
    <border>
      <left/>
      <right style="thick">
        <color theme="0" tint="-0.14999847407452621"/>
      </right>
      <top/>
      <bottom/>
      <diagonal/>
    </border>
    <border>
      <left style="thick">
        <color theme="0" tint="-0.14999847407452621"/>
      </left>
      <right/>
      <top/>
      <bottom style="thick">
        <color theme="0" tint="-0.249977111117893"/>
      </bottom>
      <diagonal/>
    </border>
    <border>
      <left/>
      <right style="thick">
        <color theme="0" tint="-0.14999847407452621"/>
      </right>
      <top/>
      <bottom style="thick">
        <color theme="0" tint="-0.249977111117893"/>
      </bottom>
      <diagonal/>
    </border>
    <border>
      <left style="thick">
        <color theme="0" tint="-0.14999847407452621"/>
      </left>
      <right style="thin">
        <color theme="0" tint="-0.24994659260841701"/>
      </right>
      <top style="thin">
        <color indexed="64"/>
      </top>
      <bottom style="thin">
        <color indexed="64"/>
      </bottom>
      <diagonal/>
    </border>
    <border>
      <left style="thin">
        <color theme="0" tint="-0.249977111117893"/>
      </left>
      <right style="thick">
        <color theme="0" tint="-0.14999847407452621"/>
      </right>
      <top style="thin">
        <color indexed="64"/>
      </top>
      <bottom style="thin">
        <color indexed="64"/>
      </bottom>
      <diagonal/>
    </border>
    <border>
      <left style="thick">
        <color theme="0" tint="-0.14999847407452621"/>
      </left>
      <right/>
      <top style="thick">
        <color theme="0" tint="-0.249977111117893"/>
      </top>
      <bottom/>
      <diagonal/>
    </border>
    <border>
      <left/>
      <right style="thick">
        <color theme="0" tint="-0.14999847407452621"/>
      </right>
      <top style="thick">
        <color theme="0" tint="-0.249977111117893"/>
      </top>
      <bottom/>
      <diagonal/>
    </border>
    <border>
      <left style="thick">
        <color theme="0" tint="-0.14999847407452621"/>
      </left>
      <right style="thin">
        <color theme="0" tint="-0.24994659260841701"/>
      </right>
      <top style="thin">
        <color indexed="64"/>
      </top>
      <bottom/>
      <diagonal/>
    </border>
    <border>
      <left style="thin">
        <color theme="0" tint="-0.24994659260841701"/>
      </left>
      <right style="thick">
        <color theme="0" tint="-0.14999847407452621"/>
      </right>
      <top style="thin">
        <color indexed="64"/>
      </top>
      <bottom style="thin">
        <color theme="0" tint="-0.249977111117893"/>
      </bottom>
      <diagonal/>
    </border>
    <border>
      <left style="thick">
        <color theme="0" tint="-0.14999847407452621"/>
      </left>
      <right style="thin">
        <color theme="0" tint="-0.24994659260841701"/>
      </right>
      <top/>
      <bottom style="thin">
        <color indexed="64"/>
      </bottom>
      <diagonal/>
    </border>
    <border>
      <left style="thin">
        <color theme="0" tint="-0.24994659260841701"/>
      </left>
      <right style="thick">
        <color theme="0" tint="-0.14999847407452621"/>
      </right>
      <top/>
      <bottom style="thin">
        <color indexed="64"/>
      </bottom>
      <diagonal/>
    </border>
    <border>
      <left style="thick">
        <color theme="0" tint="-0.14999847407452621"/>
      </left>
      <right style="thin">
        <color theme="0" tint="-0.249977111117893"/>
      </right>
      <top style="thin">
        <color indexed="64"/>
      </top>
      <bottom/>
      <diagonal/>
    </border>
    <border>
      <left/>
      <right style="thick">
        <color theme="0" tint="-0.14999847407452621"/>
      </right>
      <top style="thin">
        <color indexed="64"/>
      </top>
      <bottom style="thin">
        <color theme="0" tint="-0.249977111117893"/>
      </bottom>
      <diagonal/>
    </border>
    <border>
      <left style="thick">
        <color theme="0" tint="-0.14999847407452621"/>
      </left>
      <right style="thin">
        <color theme="0" tint="-0.249977111117893"/>
      </right>
      <top/>
      <bottom/>
      <diagonal/>
    </border>
    <border>
      <left/>
      <right style="thick">
        <color theme="0" tint="-0.14999847407452621"/>
      </right>
      <top style="thin">
        <color theme="0" tint="-0.249977111117893"/>
      </top>
      <bottom/>
      <diagonal/>
    </border>
    <border>
      <left/>
      <right style="thick">
        <color theme="0" tint="-0.14999847407452621"/>
      </right>
      <top style="thin">
        <color theme="0" tint="-0.249977111117893"/>
      </top>
      <bottom style="thin">
        <color theme="0" tint="-0.249977111117893"/>
      </bottom>
      <diagonal/>
    </border>
    <border>
      <left/>
      <right style="thick">
        <color theme="0" tint="-0.14999847407452621"/>
      </right>
      <top/>
      <bottom style="thin">
        <color theme="0" tint="-0.24994659260841701"/>
      </bottom>
      <diagonal/>
    </border>
    <border>
      <left/>
      <right style="thick">
        <color theme="0" tint="-0.14999847407452621"/>
      </right>
      <top style="thin">
        <color theme="0" tint="-0.24994659260841701"/>
      </top>
      <bottom style="thin">
        <color theme="0" tint="-0.249977111117893"/>
      </bottom>
      <diagonal/>
    </border>
    <border>
      <left style="thin">
        <color theme="0" tint="-0.24994659260841701"/>
      </left>
      <right style="thick">
        <color theme="0" tint="-0.14999847407452621"/>
      </right>
      <top style="thin">
        <color theme="0" tint="-0.249977111117893"/>
      </top>
      <bottom style="thin">
        <color theme="0" tint="-0.249977111117893"/>
      </bottom>
      <diagonal/>
    </border>
    <border>
      <left style="thin">
        <color theme="0" tint="-0.24994659260841701"/>
      </left>
      <right style="thick">
        <color theme="0" tint="-0.14999847407452621"/>
      </right>
      <top style="thin">
        <color theme="0" tint="-0.24994659260841701"/>
      </top>
      <bottom style="thin">
        <color theme="0" tint="-0.249977111117893"/>
      </bottom>
      <diagonal/>
    </border>
    <border>
      <left style="thick">
        <color theme="0" tint="-0.14999847407452621"/>
      </left>
      <right style="thin">
        <color theme="0" tint="-0.249977111117893"/>
      </right>
      <top/>
      <bottom style="thick">
        <color theme="0" tint="-0.249977111117893"/>
      </bottom>
      <diagonal/>
    </border>
    <border>
      <left style="thin">
        <color theme="0" tint="-0.24994659260841701"/>
      </left>
      <right style="thick">
        <color theme="0" tint="-0.14999847407452621"/>
      </right>
      <top style="thin">
        <color theme="0" tint="-0.249977111117893"/>
      </top>
      <bottom style="thick">
        <color theme="0" tint="-0.249977111117893"/>
      </bottom>
      <diagonal/>
    </border>
    <border>
      <left style="thick">
        <color theme="0" tint="-0.1499984740745262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14999847407452621"/>
      </right>
      <top style="thick">
        <color theme="0" tint="-0.249977111117893"/>
      </top>
      <bottom style="thin">
        <color theme="0" tint="-0.24994659260841701"/>
      </bottom>
      <diagonal/>
    </border>
    <border>
      <left style="thick">
        <color theme="0" tint="-0.1499984740745262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14999847407452621"/>
      </right>
      <top style="thin">
        <color theme="0" tint="-0.24994659260841701"/>
      </top>
      <bottom style="thin">
        <color theme="0" tint="-0.24994659260841701"/>
      </bottom>
      <diagonal/>
    </border>
    <border>
      <left style="thick">
        <color theme="0" tint="-0.14999847407452621"/>
      </left>
      <right style="thin">
        <color theme="0" tint="-0.24994659260841701"/>
      </right>
      <top style="thin">
        <color theme="0" tint="-0.24994659260841701"/>
      </top>
      <bottom/>
      <diagonal/>
    </border>
    <border>
      <left style="thick">
        <color theme="0" tint="-0.14999847407452621"/>
      </left>
      <right style="thin">
        <color theme="0" tint="-0.24994659260841701"/>
      </right>
      <top/>
      <bottom style="thin">
        <color theme="0" tint="-0.24994659260841701"/>
      </bottom>
      <diagonal/>
    </border>
    <border>
      <left style="thick">
        <color theme="0" tint="-0.14999847407452621"/>
      </left>
      <right style="thin">
        <color theme="0" tint="-0.24994659260841701"/>
      </right>
      <top style="thin">
        <color theme="0" tint="-0.24994659260841701"/>
      </top>
      <bottom style="thick">
        <color theme="0" tint="-0.249977111117893"/>
      </bottom>
      <diagonal/>
    </border>
    <border>
      <left style="thin">
        <color theme="0" tint="-0.24994659260841701"/>
      </left>
      <right style="thick">
        <color theme="0" tint="-0.14999847407452621"/>
      </right>
      <top style="thin">
        <color theme="0" tint="-0.24994659260841701"/>
      </top>
      <bottom style="thick">
        <color theme="0" tint="-0.249977111117893"/>
      </bottom>
      <diagonal/>
    </border>
    <border>
      <left style="thick">
        <color theme="0" tint="-0.14999847407452621"/>
      </left>
      <right style="thin">
        <color theme="0" tint="-0.249977111117893"/>
      </right>
      <top style="thin">
        <color theme="0" tint="-0.249977111117893"/>
      </top>
      <bottom style="thin">
        <color theme="0" tint="-0.249977111117893"/>
      </bottom>
      <diagonal/>
    </border>
    <border>
      <left style="thick">
        <color theme="0" tint="-0.14999847407452621"/>
      </left>
      <right style="thin">
        <color theme="0" tint="-0.249977111117893"/>
      </right>
      <top/>
      <bottom style="thin">
        <color theme="0" tint="-0.249977111117893"/>
      </bottom>
      <diagonal/>
    </border>
    <border>
      <left/>
      <right style="thick">
        <color theme="0" tint="-0.14999847407452621"/>
      </right>
      <top/>
      <bottom style="thin">
        <color theme="0" tint="-0.249977111117893"/>
      </bottom>
      <diagonal/>
    </border>
    <border>
      <left style="thick">
        <color theme="0" tint="-0.14999847407452621"/>
      </left>
      <right style="thin">
        <color theme="0" tint="-0.24994659260841701"/>
      </right>
      <top style="thin">
        <color theme="0" tint="-0.24994659260841701"/>
      </top>
      <bottom style="thick">
        <color theme="0" tint="-0.14999847407452621"/>
      </bottom>
      <diagonal/>
    </border>
    <border>
      <left style="thin">
        <color theme="0" tint="-0.24994659260841701"/>
      </left>
      <right style="thick">
        <color theme="0" tint="-0.14999847407452621"/>
      </right>
      <top style="thin">
        <color theme="0" tint="-0.24994659260841701"/>
      </top>
      <bottom style="thick">
        <color theme="0" tint="-0.14999847407452621"/>
      </bottom>
      <diagonal/>
    </border>
    <border>
      <left style="thick">
        <color theme="0" tint="-0.14999847407452621"/>
      </left>
      <right/>
      <top style="thick">
        <color theme="0" tint="-0.14999847407452621"/>
      </top>
      <bottom style="thick">
        <color theme="0" tint="-0.249977111117893"/>
      </bottom>
      <diagonal/>
    </border>
    <border>
      <left/>
      <right style="thick">
        <color theme="0" tint="-0.14999847407452621"/>
      </right>
      <top style="thick">
        <color theme="0" tint="-0.14999847407452621"/>
      </top>
      <bottom style="thick">
        <color theme="0" tint="-0.249977111117893"/>
      </bottom>
      <diagonal/>
    </border>
    <border>
      <left style="thick">
        <color theme="0" tint="-0.14999847407452621"/>
      </left>
      <right/>
      <top/>
      <bottom style="thick">
        <color theme="0" tint="-0.14999847407452621"/>
      </bottom>
      <diagonal/>
    </border>
    <border>
      <left/>
      <right/>
      <top/>
      <bottom style="thick">
        <color theme="0" tint="-0.14999847407452621"/>
      </bottom>
      <diagonal/>
    </border>
    <border>
      <left/>
      <right style="thick">
        <color theme="0" tint="-0.14999847407452621"/>
      </right>
      <top/>
      <bottom style="thick">
        <color theme="0" tint="-0.14999847407452621"/>
      </bottom>
      <diagonal/>
    </border>
    <border>
      <left style="thin">
        <color theme="0" tint="-0.249977111117893"/>
      </left>
      <right style="thick">
        <color theme="0" tint="-0.14999847407452621"/>
      </right>
      <top style="thin">
        <color theme="0" tint="-0.24994659260841701"/>
      </top>
      <bottom style="thin">
        <color theme="0" tint="-0.249977111117893"/>
      </bottom>
      <diagonal/>
    </border>
    <border>
      <left style="thin">
        <color theme="0" tint="-0.24994659260841701"/>
      </left>
      <right style="thin">
        <color theme="0" tint="-0.249977111117893"/>
      </right>
      <top/>
      <bottom/>
      <diagonal/>
    </border>
    <border>
      <left style="thin">
        <color theme="0" tint="-0.24994659260841701"/>
      </left>
      <right style="thick">
        <color theme="0" tint="-0.14999847407452621"/>
      </right>
      <top/>
      <bottom/>
      <diagonal/>
    </border>
    <border>
      <left style="thick">
        <color theme="0" tint="-0.14999847407452621"/>
      </left>
      <right style="thin">
        <color theme="0" tint="-0.249977111117893"/>
      </right>
      <top/>
      <bottom style="thick">
        <color theme="0" tint="-0.14999847407452621"/>
      </bottom>
      <diagonal/>
    </border>
    <border>
      <left/>
      <right style="thin">
        <color theme="0" tint="-0.24994659260841701"/>
      </right>
      <top/>
      <bottom style="thick">
        <color theme="0" tint="-0.14999847407452621"/>
      </bottom>
      <diagonal/>
    </border>
    <border>
      <left/>
      <right style="thin">
        <color theme="0" tint="-0.24994659260841701"/>
      </right>
      <top/>
      <bottom style="thin">
        <color indexed="64"/>
      </bottom>
      <diagonal/>
    </border>
    <border>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4659260841701"/>
      </left>
      <right style="thin">
        <color theme="0" tint="-0.249977111117893"/>
      </right>
      <top style="thin">
        <color indexed="64"/>
      </top>
      <bottom/>
      <diagonal/>
    </border>
    <border>
      <left/>
      <right style="thin">
        <color theme="0" tint="-0.24994659260841701"/>
      </right>
      <top style="thin">
        <color indexed="64"/>
      </top>
      <bottom style="thin">
        <color theme="0" tint="-0.249977111117893"/>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bottom style="thin">
        <color indexed="64"/>
      </bottom>
      <diagonal/>
    </border>
    <border>
      <left/>
      <right style="thin">
        <color theme="0" tint="-0.24994659260841701"/>
      </right>
      <top/>
      <bottom/>
      <diagonal/>
    </border>
    <border>
      <left/>
      <right style="thin">
        <color theme="0" tint="-0.24994659260841701"/>
      </right>
      <top style="thin">
        <color indexed="64"/>
      </top>
      <bottom style="thin">
        <color theme="0" tint="-0.24994659260841701"/>
      </bottom>
      <diagonal/>
    </border>
    <border>
      <left style="thick">
        <color theme="0" tint="-0.14999847407452621"/>
      </left>
      <right style="thin">
        <color theme="0" tint="-0.249977111117893"/>
      </right>
      <top/>
      <bottom style="thin">
        <color indexed="64"/>
      </bottom>
      <diagonal/>
    </border>
    <border>
      <left/>
      <right style="thick">
        <color theme="0" tint="-0.14999847407452621"/>
      </right>
      <top style="thin">
        <color theme="0" tint="-0.249977111117893"/>
      </top>
      <bottom style="thin">
        <color indexed="64"/>
      </bottom>
      <diagonal/>
    </border>
    <border>
      <left/>
      <right style="thick">
        <color theme="0" tint="-0.14999847407452621"/>
      </right>
      <top style="thin">
        <color indexed="64"/>
      </top>
      <bottom style="thin">
        <color theme="0" tint="-0.24994659260841701"/>
      </bottom>
      <diagonal/>
    </border>
    <border>
      <left/>
      <right style="thin">
        <color theme="0" tint="-0.24994659260841701"/>
      </right>
      <top style="thin">
        <color theme="0" tint="-0.249977111117893"/>
      </top>
      <bottom style="thick">
        <color theme="0" tint="-0.14999847407452621"/>
      </bottom>
      <diagonal/>
    </border>
    <border>
      <left style="thin">
        <color theme="0" tint="-0.24994659260841701"/>
      </left>
      <right style="thick">
        <color theme="0" tint="-0.14999847407452621"/>
      </right>
      <top/>
      <bottom style="thick">
        <color theme="0" tint="-0.14999847407452621"/>
      </bottom>
      <diagonal/>
    </border>
    <border>
      <left style="thick">
        <color theme="0" tint="-0.249977111117893"/>
      </left>
      <right style="thin">
        <color theme="0" tint="-0.24994659260841701"/>
      </right>
      <top style="thin">
        <color indexed="64"/>
      </top>
      <bottom style="thin">
        <color theme="0" tint="-0.249977111117893"/>
      </bottom>
      <diagonal/>
    </border>
    <border>
      <left style="thin">
        <color theme="0" tint="-0.24994659260841701"/>
      </left>
      <right style="thick">
        <color theme="0" tint="-0.249977111117893"/>
      </right>
      <top style="thin">
        <color indexed="64"/>
      </top>
      <bottom/>
      <diagonal/>
    </border>
    <border>
      <left style="thin">
        <color theme="0" tint="-0.24994659260841701"/>
      </left>
      <right style="thin">
        <color theme="0" tint="-0.249977111117893"/>
      </right>
      <top/>
      <bottom style="thick">
        <color theme="0" tint="-0.14999847407452621"/>
      </bottom>
      <diagonal/>
    </border>
  </borders>
  <cellStyleXfs count="69">
    <xf numFmtId="0" fontId="0" fillId="0" borderId="0"/>
    <xf numFmtId="0" fontId="14" fillId="0" borderId="0" applyNumberFormat="0" applyFill="0" applyBorder="0" applyAlignment="0" applyProtection="0"/>
    <xf numFmtId="165" fontId="27" fillId="0" borderId="0" applyFont="0" applyFill="0" applyBorder="0" applyAlignment="0" applyProtection="0"/>
    <xf numFmtId="43" fontId="4" fillId="0" borderId="0" applyFont="0" applyFill="0" applyBorder="0" applyAlignment="0" applyProtection="0"/>
    <xf numFmtId="0" fontId="4" fillId="0" borderId="0"/>
    <xf numFmtId="44" fontId="27" fillId="0" borderId="0" applyFont="0" applyFill="0" applyBorder="0" applyAlignment="0" applyProtection="0"/>
    <xf numFmtId="0" fontId="41" fillId="0" borderId="0"/>
    <xf numFmtId="0" fontId="3" fillId="0" borderId="0"/>
    <xf numFmtId="0" fontId="3" fillId="0" borderId="0"/>
    <xf numFmtId="0" fontId="41" fillId="0" borderId="0"/>
    <xf numFmtId="0" fontId="42" fillId="0" borderId="0" applyNumberFormat="0" applyFill="0" applyBorder="0" applyAlignment="0" applyProtection="0"/>
    <xf numFmtId="0" fontId="43" fillId="0" borderId="6" applyNumberFormat="0" applyFill="0" applyAlignment="0" applyProtection="0"/>
    <xf numFmtId="0" fontId="44" fillId="0" borderId="7" applyNumberFormat="0" applyFill="0" applyAlignment="0" applyProtection="0"/>
    <xf numFmtId="0" fontId="45" fillId="0" borderId="8" applyNumberFormat="0" applyFill="0" applyAlignment="0" applyProtection="0"/>
    <xf numFmtId="0" fontId="45" fillId="0" borderId="0" applyNumberFormat="0" applyFill="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3" borderId="9" applyNumberFormat="0" applyAlignment="0" applyProtection="0"/>
    <xf numFmtId="0" fontId="49" fillId="14" borderId="10" applyNumberFormat="0" applyAlignment="0" applyProtection="0"/>
    <xf numFmtId="0" fontId="50" fillId="14" borderId="9" applyNumberFormat="0" applyAlignment="0" applyProtection="0"/>
    <xf numFmtId="0" fontId="51" fillId="0" borderId="11" applyNumberFormat="0" applyFill="0" applyAlignment="0" applyProtection="0"/>
    <xf numFmtId="0" fontId="52" fillId="15" borderId="12"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40" fillId="0" borderId="14" applyNumberFormat="0" applyFill="0" applyAlignment="0" applyProtection="0"/>
    <xf numFmtId="0" fontId="55"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55"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55"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5"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5"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55"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56" fillId="12" borderId="0" applyNumberFormat="0" applyBorder="0" applyAlignment="0" applyProtection="0"/>
    <xf numFmtId="0" fontId="55" fillId="20" borderId="0" applyNumberFormat="0" applyBorder="0" applyAlignment="0" applyProtection="0"/>
    <xf numFmtId="0" fontId="55" fillId="24" borderId="0" applyNumberFormat="0" applyBorder="0" applyAlignment="0" applyProtection="0"/>
    <xf numFmtId="0" fontId="55" fillId="28" borderId="0" applyNumberFormat="0" applyBorder="0" applyAlignment="0" applyProtection="0"/>
    <xf numFmtId="0" fontId="55" fillId="32" borderId="0" applyNumberFormat="0" applyBorder="0" applyAlignment="0" applyProtection="0"/>
    <xf numFmtId="0" fontId="55" fillId="36" borderId="0" applyNumberFormat="0" applyBorder="0" applyAlignment="0" applyProtection="0"/>
    <xf numFmtId="0" fontId="55" fillId="40" borderId="0" applyNumberFormat="0" applyBorder="0" applyAlignment="0" applyProtection="0"/>
    <xf numFmtId="0" fontId="2" fillId="0" borderId="0"/>
    <xf numFmtId="0" fontId="57" fillId="0" borderId="0" applyNumberFormat="0" applyFill="0" applyBorder="0" applyAlignment="0" applyProtection="0"/>
    <xf numFmtId="0" fontId="2" fillId="16" borderId="13" applyNumberFormat="0" applyFont="0" applyAlignment="0" applyProtection="0"/>
    <xf numFmtId="43" fontId="2" fillId="0" borderId="0" applyFont="0" applyFill="0" applyBorder="0" applyAlignment="0" applyProtection="0"/>
    <xf numFmtId="44" fontId="2" fillId="0" borderId="0" applyFont="0" applyFill="0" applyBorder="0" applyAlignment="0" applyProtection="0"/>
    <xf numFmtId="0" fontId="42" fillId="0" borderId="0" applyNumberForma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 fillId="0" borderId="0"/>
    <xf numFmtId="43" fontId="27" fillId="0" borderId="0" applyFont="0" applyFill="0" applyBorder="0" applyAlignment="0" applyProtection="0"/>
    <xf numFmtId="44" fontId="27" fillId="0" borderId="0" applyFont="0" applyFill="0" applyBorder="0" applyAlignment="0" applyProtection="0"/>
    <xf numFmtId="0" fontId="2" fillId="0" borderId="0"/>
    <xf numFmtId="44" fontId="27" fillId="0" borderId="0" applyFont="0" applyFill="0" applyBorder="0" applyAlignment="0" applyProtection="0"/>
    <xf numFmtId="0" fontId="58" fillId="0" borderId="0"/>
    <xf numFmtId="0" fontId="60" fillId="0" borderId="0"/>
    <xf numFmtId="0" fontId="1" fillId="0" borderId="0"/>
  </cellStyleXfs>
  <cellXfs count="381">
    <xf numFmtId="0" fontId="0" fillId="0" borderId="0" xfId="0"/>
    <xf numFmtId="0" fontId="0" fillId="0" borderId="0" xfId="0" applyProtection="1">
      <protection locked="0"/>
    </xf>
    <xf numFmtId="0" fontId="0" fillId="5" borderId="0" xfId="0" applyFill="1" applyAlignment="1">
      <alignment wrapText="1"/>
    </xf>
    <xf numFmtId="0" fontId="22" fillId="0" borderId="0" xfId="0" applyFont="1" applyAlignment="1">
      <alignment vertical="center" wrapText="1" readingOrder="1"/>
    </xf>
    <xf numFmtId="0" fontId="21" fillId="0" borderId="0" xfId="0" applyFont="1" applyAlignment="1">
      <alignment vertical="center" wrapText="1" readingOrder="1"/>
    </xf>
    <xf numFmtId="0" fontId="25" fillId="0" borderId="2" xfId="0" applyFont="1" applyBorder="1" applyAlignment="1">
      <alignment vertical="center" wrapText="1" readingOrder="1"/>
    </xf>
    <xf numFmtId="0" fontId="0" fillId="4" borderId="0" xfId="0" applyFill="1"/>
    <xf numFmtId="0" fontId="0" fillId="5" borderId="0" xfId="0" applyFill="1"/>
    <xf numFmtId="0" fontId="8" fillId="6" borderId="0" xfId="0" applyFont="1" applyFill="1"/>
    <xf numFmtId="0" fontId="8" fillId="6" borderId="0" xfId="0" applyFont="1" applyFill="1" applyAlignment="1">
      <alignment wrapText="1"/>
    </xf>
    <xf numFmtId="0" fontId="0" fillId="0" borderId="0" xfId="0" applyAlignment="1">
      <alignment wrapText="1"/>
    </xf>
    <xf numFmtId="0" fontId="8" fillId="0" borderId="0" xfId="0" applyFont="1" applyAlignment="1">
      <alignment wrapText="1"/>
    </xf>
    <xf numFmtId="0" fontId="5" fillId="0" borderId="0" xfId="0" applyFont="1" applyAlignment="1">
      <alignment wrapText="1"/>
    </xf>
    <xf numFmtId="0" fontId="0" fillId="0" borderId="0" xfId="0" applyAlignment="1">
      <alignment vertical="center"/>
    </xf>
    <xf numFmtId="0" fontId="8" fillId="0" borderId="0" xfId="0" applyFont="1"/>
    <xf numFmtId="0" fontId="0" fillId="0" borderId="0" xfId="0" applyAlignment="1">
      <alignment horizontal="justify" vertical="center"/>
    </xf>
    <xf numFmtId="0" fontId="18" fillId="0" borderId="0" xfId="0" applyFont="1" applyAlignment="1">
      <alignment vertical="center" wrapText="1" readingOrder="1"/>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6" fillId="0" borderId="0" xfId="0" applyFont="1" applyAlignment="1">
      <alignment wrapText="1"/>
    </xf>
    <xf numFmtId="0" fontId="5" fillId="0" borderId="0" xfId="0" applyFont="1" applyAlignment="1">
      <alignment vertical="center" wrapText="1"/>
    </xf>
    <xf numFmtId="0" fontId="19" fillId="0" borderId="0" xfId="0" applyFont="1" applyAlignment="1">
      <alignment vertical="center"/>
    </xf>
    <xf numFmtId="1" fontId="21" fillId="0" borderId="0" xfId="0" applyNumberFormat="1" applyFont="1" applyAlignment="1">
      <alignment horizontal="center" vertical="center" wrapText="1"/>
    </xf>
    <xf numFmtId="0" fontId="19" fillId="0" borderId="0" xfId="0" applyFont="1" applyAlignment="1">
      <alignment vertical="center" wrapText="1"/>
    </xf>
    <xf numFmtId="0" fontId="0" fillId="5" borderId="0" xfId="0" applyFill="1" applyAlignment="1">
      <alignment horizontal="left" vertical="top"/>
    </xf>
    <xf numFmtId="0" fontId="22" fillId="2" borderId="0" xfId="0" applyFont="1" applyFill="1" applyAlignment="1">
      <alignment horizontal="center" vertical="center"/>
    </xf>
    <xf numFmtId="0" fontId="31" fillId="0" borderId="0" xfId="0" applyFont="1" applyAlignment="1">
      <alignment horizontal="center"/>
    </xf>
    <xf numFmtId="0" fontId="15" fillId="0" borderId="0" xfId="0" applyFont="1" applyAlignment="1">
      <alignment vertical="center"/>
    </xf>
    <xf numFmtId="0" fontId="23" fillId="2" borderId="0" xfId="0" applyFont="1" applyFill="1" applyAlignment="1">
      <alignment horizontal="justify" vertical="center"/>
    </xf>
    <xf numFmtId="0" fontId="11" fillId="0" borderId="0" xfId="0" applyFont="1" applyAlignment="1">
      <alignment vertical="center"/>
    </xf>
    <xf numFmtId="0" fontId="11" fillId="0" borderId="0" xfId="0" applyFont="1" applyAlignment="1">
      <alignment vertical="center" wrapText="1"/>
    </xf>
    <xf numFmtId="0" fontId="15" fillId="0" borderId="0" xfId="0" applyFont="1" applyAlignment="1">
      <alignment horizontal="justify" vertical="center"/>
    </xf>
    <xf numFmtId="0" fontId="11" fillId="0" borderId="0" xfId="0" applyFont="1" applyAlignment="1">
      <alignment horizontal="justify" vertical="center"/>
    </xf>
    <xf numFmtId="0" fontId="23" fillId="3" borderId="0" xfId="0" applyFont="1" applyFill="1" applyAlignment="1">
      <alignment horizontal="justify" vertical="center"/>
    </xf>
    <xf numFmtId="0" fontId="15" fillId="0" borderId="0" xfId="0" applyFont="1" applyAlignment="1">
      <alignment horizontal="left" vertical="center" wrapText="1"/>
    </xf>
    <xf numFmtId="0" fontId="15" fillId="0" borderId="0" xfId="0" applyFont="1" applyAlignment="1">
      <alignment horizontal="center" vertical="center"/>
    </xf>
    <xf numFmtId="0" fontId="0" fillId="4" borderId="0" xfId="0" applyFill="1" applyAlignment="1">
      <alignment wrapText="1"/>
    </xf>
    <xf numFmtId="0" fontId="10" fillId="4" borderId="0" xfId="0" applyFont="1" applyFill="1" applyAlignment="1">
      <alignment wrapText="1"/>
    </xf>
    <xf numFmtId="0" fontId="24" fillId="0" borderId="0" xfId="0" applyFont="1" applyAlignment="1">
      <alignment horizontal="center" wrapText="1"/>
    </xf>
    <xf numFmtId="0" fontId="8" fillId="4" borderId="0" xfId="0" applyFont="1" applyFill="1" applyAlignment="1">
      <alignment wrapText="1"/>
    </xf>
    <xf numFmtId="0" fontId="8"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8"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8" fillId="5" borderId="0" xfId="0" applyFont="1" applyFill="1" applyAlignment="1">
      <alignment horizontal="center" vertical="top"/>
    </xf>
    <xf numFmtId="1" fontId="8" fillId="5" borderId="0" xfId="0" applyNumberFormat="1" applyFont="1" applyFill="1" applyAlignment="1">
      <alignment horizontal="center"/>
    </xf>
    <xf numFmtId="0" fontId="8" fillId="4" borderId="0" xfId="0" applyFont="1" applyFill="1" applyAlignment="1">
      <alignment horizontal="center" wrapText="1"/>
    </xf>
    <xf numFmtId="0" fontId="8" fillId="5" borderId="0" xfId="0" applyFont="1" applyFill="1" applyAlignment="1">
      <alignment horizontal="center" wrapText="1"/>
    </xf>
    <xf numFmtId="0" fontId="24" fillId="0" borderId="0" xfId="0" applyFont="1" applyAlignment="1">
      <alignment wrapText="1"/>
    </xf>
    <xf numFmtId="0" fontId="20" fillId="0" borderId="0" xfId="0" applyFont="1"/>
    <xf numFmtId="0" fontId="16" fillId="9" borderId="0" xfId="1" applyFont="1" applyFill="1" applyAlignment="1" applyProtection="1">
      <alignment vertical="center" wrapText="1"/>
    </xf>
    <xf numFmtId="0" fontId="38" fillId="41" borderId="5" xfId="0" applyFont="1" applyFill="1" applyBorder="1" applyAlignment="1">
      <alignment horizontal="center" vertical="center" wrapText="1"/>
    </xf>
    <xf numFmtId="0" fontId="16" fillId="0" borderId="0" xfId="1" applyFont="1" applyFill="1" applyAlignment="1" applyProtection="1">
      <alignment horizontal="justify" vertical="center"/>
    </xf>
    <xf numFmtId="0" fontId="16" fillId="0" borderId="0" xfId="1" applyFont="1" applyAlignment="1" applyProtection="1">
      <alignment horizontal="justify" vertical="center"/>
    </xf>
    <xf numFmtId="0" fontId="15" fillId="0" borderId="0" xfId="1" applyFont="1" applyAlignment="1" applyProtection="1">
      <alignment horizontal="justify" vertical="center"/>
    </xf>
    <xf numFmtId="0" fontId="14" fillId="0" borderId="0" xfId="1" applyFill="1" applyAlignment="1">
      <alignment wrapText="1"/>
    </xf>
    <xf numFmtId="0" fontId="16" fillId="0" borderId="0" xfId="1" applyFont="1" applyAlignment="1" applyProtection="1">
      <alignment vertical="center"/>
    </xf>
    <xf numFmtId="0" fontId="15" fillId="9" borderId="0" xfId="1" applyFont="1" applyFill="1" applyAlignment="1" applyProtection="1">
      <alignment horizontal="justify" vertical="center"/>
    </xf>
    <xf numFmtId="164" fontId="25" fillId="0" borderId="3" xfId="2" applyNumberFormat="1" applyFont="1" applyFill="1" applyBorder="1" applyAlignment="1" applyProtection="1">
      <alignment vertical="center" wrapText="1" readingOrder="1"/>
    </xf>
    <xf numFmtId="164" fontId="25" fillId="0" borderId="0" xfId="2" applyNumberFormat="1" applyFont="1" applyFill="1" applyBorder="1" applyAlignment="1" applyProtection="1">
      <alignment vertical="center" wrapText="1" readingOrder="1"/>
    </xf>
    <xf numFmtId="164" fontId="35" fillId="0" borderId="3" xfId="2" applyNumberFormat="1" applyFont="1" applyFill="1" applyBorder="1" applyAlignment="1" applyProtection="1">
      <alignment vertical="center" wrapText="1" readingOrder="1"/>
    </xf>
    <xf numFmtId="165" fontId="21" fillId="0" borderId="0" xfId="2" applyFont="1" applyFill="1" applyBorder="1" applyAlignment="1" applyProtection="1">
      <alignment vertical="center" wrapText="1" readingOrder="1"/>
    </xf>
    <xf numFmtId="164" fontId="19" fillId="41" borderId="3" xfId="0" applyNumberFormat="1" applyFont="1" applyFill="1" applyBorder="1" applyAlignment="1" applyProtection="1">
      <alignment vertical="center" wrapText="1"/>
      <protection locked="0"/>
    </xf>
    <xf numFmtId="0" fontId="19" fillId="41" borderId="3" xfId="0" applyFont="1" applyFill="1" applyBorder="1" applyAlignment="1" applyProtection="1">
      <alignment vertical="center" wrapText="1"/>
      <protection locked="0"/>
    </xf>
    <xf numFmtId="0" fontId="0" fillId="0" borderId="0" xfId="0" applyAlignment="1" applyProtection="1">
      <alignment wrapText="1"/>
      <protection locked="0"/>
    </xf>
    <xf numFmtId="0" fontId="0" fillId="41" borderId="3" xfId="0" applyFill="1" applyBorder="1" applyAlignment="1" applyProtection="1">
      <alignment vertical="center" wrapText="1"/>
      <protection locked="0"/>
    </xf>
    <xf numFmtId="0" fontId="0" fillId="41" borderId="3" xfId="0" applyFill="1" applyBorder="1" applyAlignment="1" applyProtection="1">
      <alignment horizontal="left" vertical="center" wrapText="1"/>
      <protection locked="0"/>
    </xf>
    <xf numFmtId="0" fontId="19" fillId="41" borderId="3" xfId="0" applyFont="1" applyFill="1" applyBorder="1" applyAlignment="1" applyProtection="1">
      <alignment horizontal="left" vertical="center" wrapText="1"/>
      <protection locked="0"/>
    </xf>
    <xf numFmtId="164" fontId="19" fillId="41" borderId="3" xfId="0" applyNumberFormat="1" applyFont="1" applyFill="1" applyBorder="1" applyAlignment="1" applyProtection="1">
      <alignment horizontal="right" vertical="center" wrapText="1"/>
      <protection locked="0"/>
    </xf>
    <xf numFmtId="4" fontId="0" fillId="0" borderId="0" xfId="0" applyNumberFormat="1" applyAlignment="1">
      <alignment wrapText="1"/>
    </xf>
    <xf numFmtId="164" fontId="19" fillId="41" borderId="16" xfId="0" applyNumberFormat="1" applyFont="1" applyFill="1" applyBorder="1" applyAlignment="1" applyProtection="1">
      <alignment vertical="center" wrapText="1"/>
      <protection locked="0"/>
    </xf>
    <xf numFmtId="164" fontId="19" fillId="41" borderId="3" xfId="0" applyNumberFormat="1" applyFont="1" applyFill="1" applyBorder="1" applyAlignment="1" applyProtection="1">
      <alignment vertical="center"/>
      <protection locked="0"/>
    </xf>
    <xf numFmtId="164" fontId="19" fillId="41" borderId="17" xfId="0" applyNumberFormat="1" applyFont="1" applyFill="1" applyBorder="1" applyAlignment="1" applyProtection="1">
      <alignment vertical="center" wrapText="1"/>
      <protection locked="0"/>
    </xf>
    <xf numFmtId="0" fontId="19" fillId="41" borderId="17" xfId="0" applyFont="1" applyFill="1" applyBorder="1" applyAlignment="1" applyProtection="1">
      <alignment vertical="center" wrapText="1"/>
      <protection locked="0"/>
    </xf>
    <xf numFmtId="164" fontId="19" fillId="41" borderId="16" xfId="0" applyNumberFormat="1" applyFont="1" applyFill="1" applyBorder="1" applyAlignment="1" applyProtection="1">
      <alignment vertical="center"/>
      <protection locked="0"/>
    </xf>
    <xf numFmtId="0" fontId="0" fillId="41" borderId="16" xfId="0" applyFill="1" applyBorder="1" applyAlignment="1" applyProtection="1">
      <alignment vertical="center" wrapText="1"/>
      <protection locked="0"/>
    </xf>
    <xf numFmtId="164" fontId="19" fillId="42" borderId="16" xfId="0" applyNumberFormat="1" applyFont="1" applyFill="1" applyBorder="1" applyAlignment="1" applyProtection="1">
      <alignment vertical="center" wrapText="1"/>
      <protection locked="0"/>
    </xf>
    <xf numFmtId="0" fontId="0" fillId="42" borderId="16" xfId="0" applyFill="1" applyBorder="1" applyAlignment="1" applyProtection="1">
      <alignment vertical="center" wrapText="1"/>
      <protection locked="0"/>
    </xf>
    <xf numFmtId="0" fontId="19" fillId="41" borderId="19" xfId="0" applyFont="1" applyFill="1" applyBorder="1" applyAlignment="1" applyProtection="1">
      <alignment vertical="center" wrapText="1"/>
      <protection locked="0"/>
    </xf>
    <xf numFmtId="164" fontId="19" fillId="41" borderId="20" xfId="0" applyNumberFormat="1" applyFont="1" applyFill="1" applyBorder="1" applyAlignment="1" applyProtection="1">
      <alignment vertical="center"/>
      <protection locked="0"/>
    </xf>
    <xf numFmtId="0" fontId="19" fillId="41" borderId="23" xfId="0" applyFont="1" applyFill="1" applyBorder="1" applyAlignment="1" applyProtection="1">
      <alignment vertical="center" wrapText="1"/>
      <protection locked="0"/>
    </xf>
    <xf numFmtId="164" fontId="19" fillId="41" borderId="23" xfId="0" applyNumberFormat="1" applyFont="1" applyFill="1" applyBorder="1" applyAlignment="1" applyProtection="1">
      <alignment vertical="center" wrapText="1"/>
      <protection locked="0"/>
    </xf>
    <xf numFmtId="164" fontId="19" fillId="41" borderId="25" xfId="0" applyNumberFormat="1" applyFont="1" applyFill="1" applyBorder="1" applyAlignment="1" applyProtection="1">
      <alignment vertical="center" wrapText="1"/>
      <protection locked="0"/>
    </xf>
    <xf numFmtId="0" fontId="19" fillId="41" borderId="25" xfId="0" applyFont="1" applyFill="1" applyBorder="1" applyAlignment="1" applyProtection="1">
      <alignment vertical="center" wrapText="1"/>
      <protection locked="0"/>
    </xf>
    <xf numFmtId="167" fontId="19" fillId="41" borderId="26" xfId="0" applyNumberFormat="1" applyFont="1" applyFill="1" applyBorder="1" applyAlignment="1" applyProtection="1">
      <alignment horizontal="center" vertical="center"/>
      <protection locked="0"/>
    </xf>
    <xf numFmtId="164" fontId="19" fillId="41" borderId="33" xfId="0" applyNumberFormat="1" applyFont="1" applyFill="1" applyBorder="1" applyAlignment="1" applyProtection="1">
      <alignment vertical="center" wrapText="1"/>
      <protection locked="0"/>
    </xf>
    <xf numFmtId="164" fontId="19" fillId="41" borderId="35" xfId="0" applyNumberFormat="1" applyFont="1" applyFill="1" applyBorder="1" applyAlignment="1" applyProtection="1">
      <alignment vertical="center" wrapText="1"/>
      <protection locked="0"/>
    </xf>
    <xf numFmtId="167" fontId="19" fillId="41" borderId="37" xfId="0" applyNumberFormat="1" applyFont="1" applyFill="1" applyBorder="1" applyAlignment="1" applyProtection="1">
      <alignment horizontal="center" vertical="center"/>
      <protection locked="0"/>
    </xf>
    <xf numFmtId="164" fontId="19" fillId="41" borderId="33" xfId="0" applyNumberFormat="1" applyFont="1" applyFill="1" applyBorder="1" applyAlignment="1" applyProtection="1">
      <alignment vertical="center"/>
      <protection locked="0"/>
    </xf>
    <xf numFmtId="0" fontId="19" fillId="41" borderId="33" xfId="0" applyFont="1" applyFill="1" applyBorder="1" applyAlignment="1" applyProtection="1">
      <alignment vertical="center"/>
      <protection locked="0"/>
    </xf>
    <xf numFmtId="8" fontId="62" fillId="41" borderId="33" xfId="0" applyNumberFormat="1" applyFont="1" applyFill="1" applyBorder="1" applyAlignment="1">
      <alignment horizontal="right" vertical="center" wrapText="1"/>
    </xf>
    <xf numFmtId="0" fontId="62" fillId="41" borderId="33" xfId="0" applyFont="1" applyFill="1" applyBorder="1" applyAlignment="1">
      <alignment vertical="center" wrapText="1"/>
    </xf>
    <xf numFmtId="164" fontId="19" fillId="41" borderId="21" xfId="0" applyNumberFormat="1" applyFont="1" applyFill="1" applyBorder="1" applyAlignment="1" applyProtection="1">
      <alignment vertical="center"/>
      <protection locked="0"/>
    </xf>
    <xf numFmtId="167" fontId="19" fillId="41" borderId="53" xfId="0" applyNumberFormat="1" applyFont="1" applyFill="1" applyBorder="1" applyAlignment="1" applyProtection="1">
      <alignment horizontal="center" vertical="center"/>
      <protection locked="0"/>
    </xf>
    <xf numFmtId="0" fontId="62" fillId="41" borderId="43" xfId="0" applyFont="1" applyFill="1" applyBorder="1" applyAlignment="1">
      <alignment vertical="center" wrapText="1"/>
    </xf>
    <xf numFmtId="0" fontId="62" fillId="41" borderId="44" xfId="0" applyFont="1" applyFill="1" applyBorder="1" applyAlignment="1">
      <alignment vertical="center" wrapText="1"/>
    </xf>
    <xf numFmtId="8" fontId="62" fillId="41" borderId="44" xfId="0" applyNumberFormat="1" applyFont="1" applyFill="1" applyBorder="1" applyAlignment="1">
      <alignment horizontal="right" vertical="center" wrapText="1"/>
    </xf>
    <xf numFmtId="8" fontId="62" fillId="41" borderId="43" xfId="0" applyNumberFormat="1" applyFont="1" applyFill="1" applyBorder="1" applyAlignment="1">
      <alignment horizontal="right" vertical="center" wrapText="1"/>
    </xf>
    <xf numFmtId="8" fontId="62" fillId="41" borderId="42" xfId="0" applyNumberFormat="1" applyFont="1" applyFill="1" applyBorder="1" applyAlignment="1">
      <alignment horizontal="right" vertical="center" wrapText="1"/>
    </xf>
    <xf numFmtId="0" fontId="62" fillId="41" borderId="42" xfId="0" applyFont="1" applyFill="1" applyBorder="1" applyAlignment="1">
      <alignment vertical="center" wrapText="1"/>
    </xf>
    <xf numFmtId="0" fontId="0" fillId="41" borderId="19" xfId="0" applyFill="1" applyBorder="1" applyAlignment="1" applyProtection="1">
      <alignment vertical="center" wrapText="1"/>
      <protection locked="0"/>
    </xf>
    <xf numFmtId="0" fontId="0" fillId="41" borderId="33" xfId="0" applyFill="1" applyBorder="1" applyAlignment="1" applyProtection="1">
      <alignment vertical="center" wrapText="1"/>
      <protection locked="0"/>
    </xf>
    <xf numFmtId="0" fontId="0" fillId="41" borderId="34" xfId="0" applyFill="1" applyBorder="1" applyAlignment="1" applyProtection="1">
      <alignment vertical="center" wrapText="1"/>
      <protection locked="0"/>
    </xf>
    <xf numFmtId="0" fontId="0" fillId="41" borderId="18" xfId="0" applyFill="1" applyBorder="1" applyAlignment="1" applyProtection="1">
      <alignment vertical="center" wrapText="1"/>
      <protection locked="0"/>
    </xf>
    <xf numFmtId="164" fontId="0" fillId="41" borderId="45" xfId="0" applyNumberFormat="1" applyFill="1" applyBorder="1" applyAlignment="1" applyProtection="1">
      <alignment vertical="center" wrapText="1"/>
      <protection locked="0"/>
    </xf>
    <xf numFmtId="0" fontId="0" fillId="41" borderId="28" xfId="0" applyFill="1" applyBorder="1" applyAlignment="1" applyProtection="1">
      <alignment vertical="center" wrapText="1"/>
      <protection locked="0"/>
    </xf>
    <xf numFmtId="0" fontId="0" fillId="41" borderId="30" xfId="0" applyFill="1" applyBorder="1" applyAlignment="1" applyProtection="1">
      <alignment vertical="center" wrapText="1"/>
      <protection locked="0"/>
    </xf>
    <xf numFmtId="0" fontId="0" fillId="41" borderId="38" xfId="0" applyFill="1" applyBorder="1" applyAlignment="1" applyProtection="1">
      <alignment vertical="center" wrapText="1"/>
      <protection locked="0"/>
    </xf>
    <xf numFmtId="0" fontId="0" fillId="41" borderId="41" xfId="0" applyFill="1" applyBorder="1" applyAlignment="1" applyProtection="1">
      <alignment vertical="center" wrapText="1"/>
      <protection locked="0"/>
    </xf>
    <xf numFmtId="0" fontId="0" fillId="41" borderId="35" xfId="0" applyFill="1" applyBorder="1" applyAlignment="1" applyProtection="1">
      <alignment vertical="center" wrapText="1"/>
      <protection locked="0"/>
    </xf>
    <xf numFmtId="0" fontId="0" fillId="41" borderId="27" xfId="0" applyFill="1" applyBorder="1" applyAlignment="1" applyProtection="1">
      <alignment vertical="center" wrapText="1"/>
      <protection locked="0"/>
    </xf>
    <xf numFmtId="167" fontId="19" fillId="41" borderId="56" xfId="0" applyNumberFormat="1" applyFont="1" applyFill="1" applyBorder="1" applyAlignment="1" applyProtection="1">
      <alignment horizontal="center" vertical="center"/>
      <protection locked="0"/>
    </xf>
    <xf numFmtId="167" fontId="19" fillId="41" borderId="37" xfId="0" applyNumberFormat="1" applyFont="1" applyFill="1" applyBorder="1" applyAlignment="1" applyProtection="1">
      <alignment vertical="center"/>
      <protection locked="0"/>
    </xf>
    <xf numFmtId="167" fontId="19" fillId="41" borderId="56" xfId="0" applyNumberFormat="1" applyFont="1" applyFill="1" applyBorder="1" applyAlignment="1" applyProtection="1">
      <alignment vertical="center"/>
      <protection locked="0"/>
    </xf>
    <xf numFmtId="0" fontId="0" fillId="41" borderId="28" xfId="0" applyFill="1" applyBorder="1" applyAlignment="1" applyProtection="1">
      <alignment horizontal="left" vertical="center" wrapText="1"/>
      <protection locked="0"/>
    </xf>
    <xf numFmtId="0" fontId="19" fillId="41" borderId="16" xfId="0" applyFont="1" applyFill="1" applyBorder="1" applyAlignment="1" applyProtection="1">
      <alignment horizontal="left" vertical="center" wrapText="1"/>
      <protection locked="0"/>
    </xf>
    <xf numFmtId="0" fontId="0" fillId="41" borderId="16" xfId="0" applyFill="1" applyBorder="1" applyAlignment="1" applyProtection="1">
      <alignment horizontal="left" vertical="center" wrapText="1"/>
      <protection locked="0"/>
    </xf>
    <xf numFmtId="0" fontId="0" fillId="41" borderId="27" xfId="0" applyFill="1" applyBorder="1" applyAlignment="1" applyProtection="1">
      <alignment horizontal="left" vertical="center" wrapText="1"/>
      <protection locked="0"/>
    </xf>
    <xf numFmtId="164" fontId="19" fillId="41" borderId="16" xfId="0" applyNumberFormat="1" applyFont="1" applyFill="1" applyBorder="1" applyAlignment="1" applyProtection="1">
      <alignment horizontal="right" vertical="center" wrapText="1"/>
      <protection locked="0"/>
    </xf>
    <xf numFmtId="0" fontId="0" fillId="0" borderId="22" xfId="0" applyBorder="1" applyAlignment="1">
      <alignment wrapText="1"/>
    </xf>
    <xf numFmtId="0" fontId="5" fillId="0" borderId="22" xfId="0" applyFont="1" applyBorder="1" applyAlignment="1">
      <alignment wrapText="1"/>
    </xf>
    <xf numFmtId="0" fontId="39" fillId="3" borderId="59" xfId="0" applyFont="1" applyFill="1" applyBorder="1" applyAlignment="1">
      <alignment horizontal="center" vertical="center" wrapText="1"/>
    </xf>
    <xf numFmtId="164" fontId="24" fillId="3" borderId="59" xfId="0" applyNumberFormat="1" applyFont="1" applyFill="1" applyBorder="1" applyAlignment="1">
      <alignment vertical="center"/>
    </xf>
    <xf numFmtId="166" fontId="23" fillId="3" borderId="60" xfId="0" applyNumberFormat="1" applyFont="1" applyFill="1" applyBorder="1" applyAlignment="1">
      <alignment horizontal="left" vertical="center" wrapText="1"/>
    </xf>
    <xf numFmtId="1" fontId="23" fillId="3" borderId="60" xfId="0" applyNumberFormat="1" applyFont="1" applyFill="1" applyBorder="1" applyAlignment="1">
      <alignment horizontal="center" vertical="center" wrapText="1"/>
    </xf>
    <xf numFmtId="166" fontId="39" fillId="3" borderId="60" xfId="0" applyNumberFormat="1" applyFont="1" applyFill="1" applyBorder="1" applyAlignment="1">
      <alignment horizontal="center" vertical="center" wrapText="1"/>
    </xf>
    <xf numFmtId="0" fontId="23" fillId="3" borderId="61" xfId="0" applyFont="1" applyFill="1" applyBorder="1" applyAlignment="1">
      <alignment horizontal="left" vertical="center" readingOrder="1"/>
    </xf>
    <xf numFmtId="0" fontId="18" fillId="0" borderId="0" xfId="0" applyFont="1" applyAlignment="1">
      <alignment wrapText="1"/>
    </xf>
    <xf numFmtId="0" fontId="25" fillId="0" borderId="37" xfId="0" applyFont="1" applyBorder="1" applyAlignment="1">
      <alignment vertical="center" wrapText="1" readingOrder="1"/>
    </xf>
    <xf numFmtId="0" fontId="25" fillId="0" borderId="50" xfId="0" applyFont="1" applyBorder="1" applyAlignment="1">
      <alignment vertical="center" wrapText="1" readingOrder="1"/>
    </xf>
    <xf numFmtId="0" fontId="35" fillId="0" borderId="37" xfId="0" applyFont="1" applyBorder="1" applyAlignment="1">
      <alignment horizontal="left" vertical="center" wrapText="1" indent="2" readingOrder="1"/>
    </xf>
    <xf numFmtId="0" fontId="35" fillId="0" borderId="55" xfId="0" applyFont="1" applyBorder="1" applyAlignment="1">
      <alignment horizontal="left" vertical="center" wrapText="1" indent="2" readingOrder="1"/>
    </xf>
    <xf numFmtId="164" fontId="35" fillId="0" borderId="23" xfId="2" applyNumberFormat="1" applyFont="1" applyFill="1" applyBorder="1" applyAlignment="1" applyProtection="1">
      <alignment vertical="center" wrapText="1" readingOrder="1"/>
    </xf>
    <xf numFmtId="0" fontId="19" fillId="0" borderId="28" xfId="2" applyNumberFormat="1" applyFont="1" applyFill="1" applyBorder="1" applyAlignment="1" applyProtection="1">
      <alignment horizontal="center" vertical="center" wrapText="1" readingOrder="1"/>
    </xf>
    <xf numFmtId="0" fontId="19" fillId="0" borderId="58" xfId="2" applyNumberFormat="1" applyFont="1" applyFill="1" applyBorder="1" applyAlignment="1" applyProtection="1">
      <alignment horizontal="center" vertical="center" wrapText="1" readingOrder="1"/>
    </xf>
    <xf numFmtId="0" fontId="36" fillId="0" borderId="28" xfId="2" applyNumberFormat="1" applyFont="1" applyFill="1" applyBorder="1" applyAlignment="1" applyProtection="1">
      <alignment horizontal="center" vertical="center" wrapText="1" readingOrder="1"/>
    </xf>
    <xf numFmtId="0" fontId="36" fillId="0" borderId="32" xfId="2" applyNumberFormat="1" applyFont="1" applyFill="1" applyBorder="1" applyAlignment="1" applyProtection="1">
      <alignment horizontal="center" vertical="center" wrapText="1" readingOrder="1"/>
    </xf>
    <xf numFmtId="0" fontId="22" fillId="3" borderId="62" xfId="0" applyFont="1" applyFill="1" applyBorder="1" applyAlignment="1">
      <alignment vertical="center" wrapText="1" readingOrder="1"/>
    </xf>
    <xf numFmtId="165" fontId="22" fillId="3" borderId="63" xfId="2" applyFont="1" applyFill="1" applyBorder="1" applyAlignment="1" applyProtection="1">
      <alignment horizontal="center" vertical="center" wrapText="1" readingOrder="1"/>
    </xf>
    <xf numFmtId="165" fontId="22" fillId="3" borderId="64" xfId="2" applyFont="1" applyFill="1" applyBorder="1" applyAlignment="1" applyProtection="1">
      <alignment horizontal="center" vertical="center" wrapText="1" readingOrder="1"/>
    </xf>
    <xf numFmtId="165" fontId="22" fillId="0" borderId="65" xfId="2" applyFont="1" applyFill="1" applyBorder="1" applyAlignment="1" applyProtection="1">
      <alignment horizontal="center" vertical="center" wrapText="1" readingOrder="1"/>
    </xf>
    <xf numFmtId="0" fontId="21" fillId="0" borderId="65" xfId="0" applyFont="1" applyBorder="1" applyAlignment="1">
      <alignment vertical="center" wrapText="1" readingOrder="1"/>
    </xf>
    <xf numFmtId="0" fontId="25" fillId="0" borderId="55" xfId="0" applyFont="1" applyBorder="1" applyAlignment="1">
      <alignment vertical="center" wrapText="1" readingOrder="1"/>
    </xf>
    <xf numFmtId="1" fontId="25" fillId="0" borderId="28" xfId="0" applyNumberFormat="1" applyFont="1" applyBorder="1" applyAlignment="1">
      <alignment horizontal="center" vertical="center" wrapText="1"/>
    </xf>
    <xf numFmtId="1" fontId="25" fillId="0" borderId="32" xfId="0" applyNumberFormat="1" applyFont="1" applyBorder="1" applyAlignment="1">
      <alignment horizontal="center" vertical="center" wrapText="1"/>
    </xf>
    <xf numFmtId="0" fontId="22" fillId="7" borderId="62" xfId="0" applyFont="1" applyFill="1" applyBorder="1" applyAlignment="1">
      <alignment vertical="center" wrapText="1" readingOrder="1"/>
    </xf>
    <xf numFmtId="165" fontId="22" fillId="7" borderId="64" xfId="2" applyFont="1" applyFill="1" applyBorder="1" applyAlignment="1" applyProtection="1">
      <alignment horizontal="center" vertical="center" wrapText="1" readingOrder="1"/>
    </xf>
    <xf numFmtId="0" fontId="22" fillId="2" borderId="50" xfId="0" applyFont="1" applyFill="1" applyBorder="1" applyAlignment="1">
      <alignment vertical="center" wrapText="1" readingOrder="1"/>
    </xf>
    <xf numFmtId="164" fontId="24" fillId="3" borderId="22" xfId="0" applyNumberFormat="1" applyFont="1" applyFill="1" applyBorder="1" applyAlignment="1">
      <alignment vertical="center"/>
    </xf>
    <xf numFmtId="0" fontId="39" fillId="3" borderId="22" xfId="0" applyFont="1" applyFill="1" applyBorder="1" applyAlignment="1">
      <alignment horizontal="center" vertical="center" wrapText="1"/>
    </xf>
    <xf numFmtId="167" fontId="62" fillId="41" borderId="56" xfId="0" applyNumberFormat="1" applyFont="1" applyFill="1" applyBorder="1" applyAlignment="1">
      <alignment horizontal="right" vertical="center"/>
    </xf>
    <xf numFmtId="0" fontId="62" fillId="41" borderId="38" xfId="0" applyFont="1" applyFill="1" applyBorder="1" applyAlignment="1">
      <alignment vertical="center" wrapText="1"/>
    </xf>
    <xf numFmtId="167" fontId="19" fillId="41" borderId="39" xfId="0" applyNumberFormat="1" applyFont="1" applyFill="1" applyBorder="1" applyAlignment="1" applyProtection="1">
      <alignment vertical="center"/>
      <protection locked="0"/>
    </xf>
    <xf numFmtId="0" fontId="23" fillId="3" borderId="36" xfId="0" applyFont="1" applyFill="1" applyBorder="1" applyAlignment="1">
      <alignment vertical="center" readingOrder="1"/>
    </xf>
    <xf numFmtId="164" fontId="23" fillId="3" borderId="22" xfId="0" applyNumberFormat="1" applyFont="1" applyFill="1" applyBorder="1" applyAlignment="1">
      <alignment vertical="center" wrapText="1" readingOrder="1"/>
    </xf>
    <xf numFmtId="0" fontId="39" fillId="3" borderId="22" xfId="0" applyFont="1" applyFill="1" applyBorder="1" applyAlignment="1">
      <alignment horizontal="center" vertical="center" readingOrder="1"/>
    </xf>
    <xf numFmtId="167" fontId="19" fillId="42" borderId="39" xfId="0" applyNumberFormat="1" applyFont="1" applyFill="1" applyBorder="1" applyAlignment="1" applyProtection="1">
      <alignment vertical="center" wrapText="1"/>
      <protection locked="0"/>
    </xf>
    <xf numFmtId="0" fontId="0" fillId="42" borderId="27" xfId="0" applyFill="1" applyBorder="1" applyAlignment="1" applyProtection="1">
      <alignment vertical="center" wrapText="1"/>
      <protection locked="0"/>
    </xf>
    <xf numFmtId="0" fontId="37" fillId="0" borderId="50" xfId="0" applyFont="1" applyBorder="1"/>
    <xf numFmtId="0" fontId="23" fillId="0" borderId="58" xfId="0" applyFont="1" applyBorder="1" applyAlignment="1">
      <alignment horizontal="center" vertical="center" wrapText="1"/>
    </xf>
    <xf numFmtId="0" fontId="37" fillId="0" borderId="36" xfId="0" applyFont="1" applyBorder="1"/>
    <xf numFmtId="166" fontId="23" fillId="8" borderId="22" xfId="0" applyNumberFormat="1" applyFont="1" applyFill="1" applyBorder="1" applyAlignment="1">
      <alignment horizontal="left" vertical="center" wrapText="1"/>
    </xf>
    <xf numFmtId="1" fontId="23" fillId="8" borderId="22" xfId="0" applyNumberFormat="1" applyFont="1" applyFill="1" applyBorder="1" applyAlignment="1">
      <alignment horizontal="center" vertical="center" wrapText="1"/>
    </xf>
    <xf numFmtId="0" fontId="30" fillId="0" borderId="22" xfId="0" applyFont="1" applyBorder="1"/>
    <xf numFmtId="166" fontId="29" fillId="0" borderId="22" xfId="0" applyNumberFormat="1" applyFont="1" applyBorder="1" applyAlignment="1">
      <alignment vertical="center" wrapText="1"/>
    </xf>
    <xf numFmtId="0" fontId="23" fillId="0" borderId="54" xfId="0" applyFont="1" applyBorder="1" applyAlignment="1">
      <alignment horizontal="center" vertical="center" wrapText="1"/>
    </xf>
    <xf numFmtId="168" fontId="0" fillId="0" borderId="0" xfId="0" applyNumberFormat="1" applyAlignment="1">
      <alignment wrapText="1"/>
    </xf>
    <xf numFmtId="167" fontId="19" fillId="41" borderId="29" xfId="0" applyNumberFormat="1" applyFont="1" applyFill="1" applyBorder="1" applyAlignment="1" applyProtection="1">
      <alignment horizontal="center" vertical="center"/>
      <protection locked="0"/>
    </xf>
    <xf numFmtId="167" fontId="19" fillId="41" borderId="31" xfId="0" applyNumberFormat="1" applyFont="1" applyFill="1" applyBorder="1" applyAlignment="1" applyProtection="1">
      <alignment horizontal="center" vertical="center"/>
      <protection locked="0"/>
    </xf>
    <xf numFmtId="167" fontId="19" fillId="41" borderId="52" xfId="0" applyNumberFormat="1" applyFont="1" applyFill="1" applyBorder="1" applyAlignment="1" applyProtection="1">
      <alignment horizontal="center" vertical="center"/>
      <protection locked="0"/>
    </xf>
    <xf numFmtId="167" fontId="19" fillId="41" borderId="39" xfId="0" applyNumberFormat="1" applyFont="1" applyFill="1" applyBorder="1" applyAlignment="1" applyProtection="1">
      <alignment horizontal="center" vertical="center"/>
      <protection locked="0"/>
    </xf>
    <xf numFmtId="0" fontId="19" fillId="41" borderId="71" xfId="0" applyFont="1" applyFill="1" applyBorder="1" applyAlignment="1" applyProtection="1">
      <alignment vertical="center" wrapText="1"/>
      <protection locked="0"/>
    </xf>
    <xf numFmtId="164" fontId="19" fillId="41" borderId="15" xfId="0" applyNumberFormat="1" applyFont="1" applyFill="1" applyBorder="1" applyAlignment="1" applyProtection="1">
      <alignment vertical="center"/>
      <protection locked="0"/>
    </xf>
    <xf numFmtId="0" fontId="19" fillId="41" borderId="34" xfId="0" applyFont="1" applyFill="1" applyBorder="1" applyAlignment="1" applyProtection="1">
      <alignment vertical="center"/>
      <protection locked="0"/>
    </xf>
    <xf numFmtId="0" fontId="19" fillId="41" borderId="73" xfId="0" applyFont="1" applyFill="1" applyBorder="1" applyAlignment="1" applyProtection="1">
      <alignment vertical="center"/>
      <protection locked="0"/>
    </xf>
    <xf numFmtId="0" fontId="19" fillId="41" borderId="46" xfId="0" applyFont="1" applyFill="1" applyBorder="1" applyAlignment="1" applyProtection="1">
      <alignment vertical="center"/>
      <protection locked="0"/>
    </xf>
    <xf numFmtId="164" fontId="19" fillId="41" borderId="75" xfId="0" applyNumberFormat="1" applyFont="1" applyFill="1" applyBorder="1" applyAlignment="1" applyProtection="1">
      <alignment vertical="center"/>
      <protection locked="0"/>
    </xf>
    <xf numFmtId="164" fontId="19" fillId="41" borderId="74" xfId="0" applyNumberFormat="1" applyFont="1" applyFill="1" applyBorder="1" applyAlignment="1" applyProtection="1">
      <alignment vertical="center"/>
      <protection locked="0"/>
    </xf>
    <xf numFmtId="164" fontId="19" fillId="41" borderId="76" xfId="0" applyNumberFormat="1" applyFont="1" applyFill="1" applyBorder="1" applyAlignment="1" applyProtection="1">
      <alignment vertical="center"/>
      <protection locked="0"/>
    </xf>
    <xf numFmtId="0" fontId="19" fillId="41" borderId="21" xfId="0" applyFont="1" applyFill="1" applyBorder="1" applyAlignment="1" applyProtection="1">
      <alignment vertical="center"/>
      <protection locked="0"/>
    </xf>
    <xf numFmtId="0" fontId="0" fillId="0" borderId="33" xfId="0" applyBorder="1"/>
    <xf numFmtId="164" fontId="19" fillId="41" borderId="78" xfId="0" applyNumberFormat="1" applyFont="1" applyFill="1" applyBorder="1" applyAlignment="1" applyProtection="1">
      <alignment vertical="center"/>
      <protection locked="0"/>
    </xf>
    <xf numFmtId="0" fontId="0" fillId="41" borderId="78" xfId="0" applyFill="1" applyBorder="1" applyAlignment="1" applyProtection="1">
      <alignment vertical="center" wrapText="1"/>
      <protection locked="0"/>
    </xf>
    <xf numFmtId="0" fontId="0" fillId="41" borderId="72" xfId="0" applyFill="1" applyBorder="1" applyAlignment="1" applyProtection="1">
      <alignment vertical="center" wrapText="1"/>
      <protection locked="0"/>
    </xf>
    <xf numFmtId="0" fontId="0" fillId="41" borderId="20" xfId="0" applyFill="1" applyBorder="1" applyAlignment="1" applyProtection="1">
      <alignment vertical="center" wrapText="1"/>
      <protection locked="0"/>
    </xf>
    <xf numFmtId="0" fontId="24" fillId="3" borderId="47" xfId="0" applyFont="1" applyFill="1" applyBorder="1" applyAlignment="1">
      <alignment vertical="center" wrapText="1"/>
    </xf>
    <xf numFmtId="0" fontId="24" fillId="3" borderId="48" xfId="0" applyFont="1" applyFill="1" applyBorder="1" applyAlignment="1">
      <alignment vertical="center" wrapText="1"/>
    </xf>
    <xf numFmtId="0" fontId="24" fillId="3" borderId="49" xfId="0" applyFont="1" applyFill="1" applyBorder="1" applyAlignment="1">
      <alignment vertical="center" wrapText="1"/>
    </xf>
    <xf numFmtId="0" fontId="0" fillId="41" borderId="15" xfId="0" applyFill="1" applyBorder="1" applyAlignment="1" applyProtection="1">
      <alignment vertical="center" wrapText="1"/>
      <protection locked="0"/>
    </xf>
    <xf numFmtId="0" fontId="0" fillId="41" borderId="67" xfId="0" applyFill="1" applyBorder="1" applyAlignment="1" applyProtection="1">
      <alignment vertical="center" wrapText="1"/>
      <protection locked="0"/>
    </xf>
    <xf numFmtId="164" fontId="19" fillId="41" borderId="67" xfId="0" applyNumberFormat="1" applyFont="1" applyFill="1" applyBorder="1" applyAlignment="1" applyProtection="1">
      <alignment vertical="center" wrapText="1"/>
      <protection locked="0"/>
    </xf>
    <xf numFmtId="0" fontId="24" fillId="3" borderId="48" xfId="0" applyFont="1" applyFill="1" applyBorder="1" applyAlignment="1">
      <alignment horizontal="left" vertical="center" wrapText="1"/>
    </xf>
    <xf numFmtId="0" fontId="24" fillId="3" borderId="49" xfId="0" applyFont="1" applyFill="1" applyBorder="1" applyAlignment="1">
      <alignment horizontal="left" vertical="center" wrapText="1"/>
    </xf>
    <xf numFmtId="0" fontId="0" fillId="41" borderId="24" xfId="0" applyFill="1" applyBorder="1" applyAlignment="1" applyProtection="1">
      <alignment vertical="center" wrapText="1"/>
      <protection locked="0"/>
    </xf>
    <xf numFmtId="0" fontId="19" fillId="41" borderId="24" xfId="0" applyFont="1" applyFill="1" applyBorder="1" applyAlignment="1" applyProtection="1">
      <alignment horizontal="left" vertical="center" wrapText="1"/>
      <protection locked="0"/>
    </xf>
    <xf numFmtId="0" fontId="0" fillId="41" borderId="24" xfId="0" applyFill="1" applyBorder="1" applyAlignment="1" applyProtection="1">
      <alignment horizontal="left" vertical="center" wrapText="1"/>
      <protection locked="0"/>
    </xf>
    <xf numFmtId="164" fontId="19" fillId="41" borderId="24" xfId="0" applyNumberFormat="1" applyFont="1" applyFill="1" applyBorder="1" applyAlignment="1" applyProtection="1">
      <alignment vertical="center" wrapText="1"/>
      <protection locked="0"/>
    </xf>
    <xf numFmtId="0" fontId="0" fillId="41" borderId="40" xfId="0" applyFill="1" applyBorder="1" applyAlignment="1" applyProtection="1">
      <alignment horizontal="left" vertical="center" wrapText="1"/>
      <protection locked="0"/>
    </xf>
    <xf numFmtId="0" fontId="19" fillId="41" borderId="67" xfId="0" applyFont="1" applyFill="1" applyBorder="1" applyAlignment="1" applyProtection="1">
      <alignment horizontal="left" vertical="center" wrapText="1"/>
      <protection locked="0"/>
    </xf>
    <xf numFmtId="0" fontId="0" fillId="41" borderId="67" xfId="0" applyFill="1" applyBorder="1" applyAlignment="1" applyProtection="1">
      <alignment horizontal="left" vertical="center" wrapText="1"/>
      <protection locked="0"/>
    </xf>
    <xf numFmtId="167" fontId="19" fillId="41" borderId="81" xfId="0" applyNumberFormat="1" applyFont="1" applyFill="1" applyBorder="1" applyAlignment="1" applyProtection="1">
      <alignment horizontal="center" vertical="center"/>
      <protection locked="0"/>
    </xf>
    <xf numFmtId="0" fontId="0" fillId="41" borderId="51" xfId="0" applyFill="1" applyBorder="1" applyAlignment="1" applyProtection="1">
      <alignment vertical="center" wrapText="1"/>
      <protection locked="0"/>
    </xf>
    <xf numFmtId="167" fontId="19" fillId="41" borderId="82" xfId="0" applyNumberFormat="1" applyFont="1" applyFill="1" applyBorder="1" applyAlignment="1" applyProtection="1">
      <alignment horizontal="center" vertical="center"/>
      <protection locked="0"/>
    </xf>
    <xf numFmtId="0" fontId="7" fillId="0" borderId="0" xfId="0" applyFont="1" applyAlignment="1">
      <alignment wrapText="1"/>
    </xf>
    <xf numFmtId="0" fontId="0" fillId="0" borderId="83" xfId="0" applyBorder="1" applyAlignment="1" applyProtection="1">
      <alignment wrapText="1"/>
      <protection locked="0"/>
    </xf>
    <xf numFmtId="164" fontId="19" fillId="41" borderId="84" xfId="0" applyNumberFormat="1" applyFont="1" applyFill="1" applyBorder="1" applyAlignment="1" applyProtection="1">
      <alignment vertical="center"/>
      <protection locked="0"/>
    </xf>
    <xf numFmtId="0" fontId="19" fillId="41" borderId="86" xfId="0" applyFont="1" applyFill="1" applyBorder="1" applyAlignment="1" applyProtection="1">
      <alignment vertical="center" wrapText="1"/>
      <protection locked="0"/>
    </xf>
    <xf numFmtId="0" fontId="22" fillId="2" borderId="36" xfId="0" applyFont="1" applyFill="1" applyBorder="1" applyAlignment="1">
      <alignment vertical="center" wrapText="1" readingOrder="1"/>
    </xf>
    <xf numFmtId="169" fontId="0" fillId="41" borderId="79" xfId="0" quotePrefix="1" applyNumberFormat="1" applyFill="1" applyBorder="1" applyAlignment="1" applyProtection="1">
      <alignment horizontal="center" vertical="center"/>
      <protection locked="0"/>
    </xf>
    <xf numFmtId="0" fontId="0" fillId="41" borderId="80" xfId="0" applyFill="1" applyBorder="1" applyAlignment="1" applyProtection="1">
      <alignment horizontal="left" vertical="center" wrapText="1"/>
      <protection locked="0"/>
    </xf>
    <xf numFmtId="166" fontId="23" fillId="8" borderId="0" xfId="0" applyNumberFormat="1" applyFont="1" applyFill="1" applyAlignment="1">
      <alignment horizontal="left" vertical="center" wrapText="1"/>
    </xf>
    <xf numFmtId="1" fontId="23" fillId="8" borderId="0" xfId="0" applyNumberFormat="1" applyFont="1" applyFill="1" applyAlignment="1">
      <alignment horizontal="center" vertical="center" wrapText="1"/>
    </xf>
    <xf numFmtId="0" fontId="30" fillId="0" borderId="0" xfId="0" applyFont="1"/>
    <xf numFmtId="166" fontId="29" fillId="0" borderId="0" xfId="0" applyNumberFormat="1" applyFont="1" applyAlignment="1">
      <alignment vertical="center" wrapText="1"/>
    </xf>
    <xf numFmtId="164" fontId="19" fillId="41" borderId="71" xfId="0" applyNumberFormat="1" applyFont="1" applyFill="1" applyBorder="1" applyAlignment="1" applyProtection="1">
      <alignment vertical="center" wrapText="1"/>
      <protection locked="0"/>
    </xf>
    <xf numFmtId="164" fontId="19" fillId="41" borderId="88" xfId="0" applyNumberFormat="1" applyFont="1" applyFill="1" applyBorder="1" applyAlignment="1" applyProtection="1">
      <alignment vertical="center"/>
      <protection locked="0"/>
    </xf>
    <xf numFmtId="0" fontId="19" fillId="41" borderId="70" xfId="0" applyFont="1" applyFill="1" applyBorder="1" applyAlignment="1" applyProtection="1">
      <alignment vertical="center" wrapText="1"/>
      <protection locked="0"/>
    </xf>
    <xf numFmtId="0" fontId="22" fillId="2" borderId="93" xfId="0" applyFont="1" applyFill="1" applyBorder="1" applyAlignment="1">
      <alignment vertical="center" wrapText="1" readingOrder="1"/>
    </xf>
    <xf numFmtId="0" fontId="24" fillId="3" borderId="93" xfId="0" applyFont="1" applyFill="1" applyBorder="1" applyAlignment="1">
      <alignment vertical="center" wrapText="1"/>
    </xf>
    <xf numFmtId="0" fontId="24" fillId="3" borderId="0" xfId="0" applyFont="1" applyFill="1" applyAlignment="1">
      <alignment vertical="center" wrapText="1"/>
    </xf>
    <xf numFmtId="0" fontId="24" fillId="3" borderId="95" xfId="0" applyFont="1" applyFill="1" applyBorder="1" applyAlignment="1">
      <alignment vertical="center" wrapText="1"/>
    </xf>
    <xf numFmtId="167" fontId="19" fillId="41" borderId="98" xfId="0" applyNumberFormat="1" applyFont="1" applyFill="1" applyBorder="1" applyAlignment="1" applyProtection="1">
      <alignment horizontal="center" vertical="center" wrapText="1"/>
      <protection locked="0"/>
    </xf>
    <xf numFmtId="0" fontId="24" fillId="3" borderId="96" xfId="0" applyFont="1" applyFill="1" applyBorder="1" applyAlignment="1">
      <alignment vertical="center" wrapText="1"/>
    </xf>
    <xf numFmtId="0" fontId="61" fillId="0" borderId="93" xfId="0" applyFont="1" applyBorder="1" applyAlignment="1">
      <alignment vertical="center"/>
    </xf>
    <xf numFmtId="0" fontId="0" fillId="0" borderId="95" xfId="0" applyBorder="1" applyAlignment="1">
      <alignment wrapText="1"/>
    </xf>
    <xf numFmtId="0" fontId="0" fillId="0" borderId="93" xfId="0" applyBorder="1" applyAlignment="1">
      <alignment wrapText="1"/>
    </xf>
    <xf numFmtId="0" fontId="19" fillId="41" borderId="103" xfId="0" applyFont="1" applyFill="1" applyBorder="1" applyAlignment="1" applyProtection="1">
      <alignment vertical="center" wrapText="1"/>
      <protection locked="0"/>
    </xf>
    <xf numFmtId="0" fontId="19" fillId="41" borderId="105" xfId="0" applyFont="1" applyFill="1" applyBorder="1" applyAlignment="1" applyProtection="1">
      <alignment vertical="center"/>
      <protection locked="0"/>
    </xf>
    <xf numFmtId="0" fontId="19" fillId="41" borderId="107" xfId="0" applyFont="1" applyFill="1" applyBorder="1" applyAlignment="1" applyProtection="1">
      <alignment vertical="center" wrapText="1"/>
      <protection locked="0"/>
    </xf>
    <xf numFmtId="0" fontId="19" fillId="41" borderId="95" xfId="0" applyFont="1" applyFill="1" applyBorder="1" applyAlignment="1" applyProtection="1">
      <alignment vertical="center"/>
      <protection locked="0"/>
    </xf>
    <xf numFmtId="0" fontId="19" fillId="41" borderId="109" xfId="0" applyFont="1" applyFill="1" applyBorder="1" applyAlignment="1" applyProtection="1">
      <alignment vertical="center"/>
      <protection locked="0"/>
    </xf>
    <xf numFmtId="0" fontId="19" fillId="41" borderId="110" xfId="0" applyFont="1" applyFill="1" applyBorder="1" applyAlignment="1" applyProtection="1">
      <alignment vertical="center"/>
      <protection locked="0"/>
    </xf>
    <xf numFmtId="0" fontId="19" fillId="41" borderId="111" xfId="0" applyFont="1" applyFill="1" applyBorder="1" applyAlignment="1" applyProtection="1">
      <alignment vertical="center"/>
      <protection locked="0"/>
    </xf>
    <xf numFmtId="0" fontId="19" fillId="41" borderId="112" xfId="0" applyFont="1" applyFill="1" applyBorder="1" applyAlignment="1" applyProtection="1">
      <alignment vertical="center"/>
      <protection locked="0"/>
    </xf>
    <xf numFmtId="0" fontId="19" fillId="41" borderId="113" xfId="0" applyFont="1" applyFill="1" applyBorder="1" applyAlignment="1" applyProtection="1">
      <alignment vertical="center"/>
      <protection locked="0"/>
    </xf>
    <xf numFmtId="0" fontId="19" fillId="41" borderId="114" xfId="0" applyFont="1" applyFill="1" applyBorder="1" applyAlignment="1" applyProtection="1">
      <alignment vertical="center"/>
      <protection locked="0"/>
    </xf>
    <xf numFmtId="0" fontId="19" fillId="41" borderId="116" xfId="0" applyFont="1" applyFill="1" applyBorder="1" applyAlignment="1" applyProtection="1">
      <alignment vertical="center" wrapText="1"/>
      <protection locked="0"/>
    </xf>
    <xf numFmtId="0" fontId="24" fillId="3" borderId="96" xfId="0" applyFont="1" applyFill="1" applyBorder="1" applyAlignment="1">
      <alignment vertical="center"/>
    </xf>
    <xf numFmtId="0" fontId="0" fillId="0" borderId="96" xfId="0" applyBorder="1" applyAlignment="1">
      <alignment wrapText="1"/>
    </xf>
    <xf numFmtId="0" fontId="0" fillId="0" borderId="97" xfId="0" applyBorder="1" applyAlignment="1">
      <alignment wrapText="1"/>
    </xf>
    <xf numFmtId="167" fontId="19" fillId="41" borderId="117" xfId="0" applyNumberFormat="1" applyFont="1" applyFill="1" applyBorder="1" applyAlignment="1" applyProtection="1">
      <alignment horizontal="center" vertical="center"/>
      <protection locked="0"/>
    </xf>
    <xf numFmtId="0" fontId="19" fillId="41" borderId="118" xfId="0" applyFont="1" applyFill="1" applyBorder="1" applyAlignment="1" applyProtection="1">
      <alignment vertical="center" wrapText="1"/>
      <protection locked="0"/>
    </xf>
    <xf numFmtId="167" fontId="19" fillId="41" borderId="119" xfId="0" applyNumberFormat="1" applyFont="1" applyFill="1" applyBorder="1" applyAlignment="1" applyProtection="1">
      <alignment horizontal="center" vertical="center"/>
      <protection locked="0"/>
    </xf>
    <xf numFmtId="0" fontId="19" fillId="41" borderId="120" xfId="0" applyFont="1" applyFill="1" applyBorder="1" applyAlignment="1" applyProtection="1">
      <alignment vertical="center" wrapText="1"/>
      <protection locked="0"/>
    </xf>
    <xf numFmtId="167" fontId="19" fillId="41" borderId="121" xfId="0" applyNumberFormat="1" applyFont="1" applyFill="1" applyBorder="1" applyAlignment="1" applyProtection="1">
      <alignment horizontal="center" vertical="center"/>
      <protection locked="0"/>
    </xf>
    <xf numFmtId="167" fontId="19" fillId="41" borderId="123" xfId="0" applyNumberFormat="1" applyFont="1" applyFill="1" applyBorder="1" applyAlignment="1" applyProtection="1">
      <alignment horizontal="center" vertical="center"/>
      <protection locked="0"/>
    </xf>
    <xf numFmtId="0" fontId="19" fillId="41" borderId="124" xfId="0" applyFont="1" applyFill="1" applyBorder="1" applyAlignment="1" applyProtection="1">
      <alignment vertical="center" wrapText="1"/>
      <protection locked="0"/>
    </xf>
    <xf numFmtId="167" fontId="62" fillId="41" borderId="108" xfId="0" applyNumberFormat="1" applyFont="1" applyFill="1" applyBorder="1" applyAlignment="1">
      <alignment horizontal="center" vertical="center"/>
    </xf>
    <xf numFmtId="0" fontId="62" fillId="41" borderId="95" xfId="0" applyFont="1" applyFill="1" applyBorder="1" applyAlignment="1">
      <alignment vertical="center" wrapText="1"/>
    </xf>
    <xf numFmtId="167" fontId="62" fillId="41" borderId="125" xfId="0" applyNumberFormat="1" applyFont="1" applyFill="1" applyBorder="1" applyAlignment="1">
      <alignment horizontal="center" vertical="center"/>
    </xf>
    <xf numFmtId="0" fontId="62" fillId="41" borderId="110" xfId="0" applyFont="1" applyFill="1" applyBorder="1" applyAlignment="1">
      <alignment vertical="center" wrapText="1"/>
    </xf>
    <xf numFmtId="167" fontId="62" fillId="41" borderId="125" xfId="0" applyNumberFormat="1" applyFont="1" applyFill="1" applyBorder="1" applyAlignment="1">
      <alignment horizontal="right" vertical="center"/>
    </xf>
    <xf numFmtId="167" fontId="62" fillId="41" borderId="126" xfId="0" applyNumberFormat="1" applyFont="1" applyFill="1" applyBorder="1" applyAlignment="1">
      <alignment horizontal="right" vertical="center"/>
    </xf>
    <xf numFmtId="0" fontId="62" fillId="41" borderId="127" xfId="0" applyFont="1" applyFill="1" applyBorder="1" applyAlignment="1">
      <alignment vertical="center" wrapText="1"/>
    </xf>
    <xf numFmtId="167" fontId="19" fillId="41" borderId="128" xfId="0" applyNumberFormat="1" applyFont="1" applyFill="1" applyBorder="1" applyAlignment="1" applyProtection="1">
      <alignment vertical="center"/>
      <protection locked="0"/>
    </xf>
    <xf numFmtId="0" fontId="19" fillId="41" borderId="129" xfId="0" applyFont="1" applyFill="1" applyBorder="1" applyAlignment="1" applyProtection="1">
      <alignment vertical="center" wrapText="1"/>
      <protection locked="0"/>
    </xf>
    <xf numFmtId="0" fontId="24" fillId="3" borderId="130" xfId="0" applyFont="1" applyFill="1" applyBorder="1" applyAlignment="1">
      <alignment vertical="center"/>
    </xf>
    <xf numFmtId="164" fontId="0" fillId="0" borderId="0" xfId="0" applyNumberFormat="1" applyAlignment="1">
      <alignment wrapText="1"/>
    </xf>
    <xf numFmtId="0" fontId="23" fillId="3" borderId="132" xfId="0" applyFont="1" applyFill="1" applyBorder="1" applyAlignment="1">
      <alignment vertical="center" wrapText="1" readingOrder="1"/>
    </xf>
    <xf numFmtId="164" fontId="23" fillId="3" borderId="133" xfId="0" applyNumberFormat="1" applyFont="1" applyFill="1" applyBorder="1" applyAlignment="1">
      <alignment vertical="center"/>
    </xf>
    <xf numFmtId="0" fontId="20" fillId="3" borderId="133" xfId="0" applyFont="1" applyFill="1" applyBorder="1"/>
    <xf numFmtId="0" fontId="20" fillId="3" borderId="134" xfId="0" applyFont="1" applyFill="1" applyBorder="1"/>
    <xf numFmtId="0" fontId="19" fillId="41" borderId="72" xfId="0" applyFont="1" applyFill="1" applyBorder="1" applyAlignment="1" applyProtection="1">
      <alignment vertical="center"/>
      <protection locked="0"/>
    </xf>
    <xf numFmtId="0" fontId="19" fillId="41" borderId="135" xfId="0" applyFont="1" applyFill="1" applyBorder="1" applyAlignment="1" applyProtection="1">
      <alignment vertical="center"/>
      <protection locked="0"/>
    </xf>
    <xf numFmtId="167" fontId="19" fillId="41" borderId="108" xfId="0" applyNumberFormat="1" applyFont="1" applyFill="1" applyBorder="1" applyAlignment="1" applyProtection="1">
      <alignment vertical="center"/>
      <protection locked="0"/>
    </xf>
    <xf numFmtId="167" fontId="19" fillId="41" borderId="115" xfId="0" applyNumberFormat="1" applyFont="1" applyFill="1" applyBorder="1" applyAlignment="1" applyProtection="1">
      <alignment vertical="center"/>
      <protection locked="0"/>
    </xf>
    <xf numFmtId="0" fontId="19" fillId="41" borderId="44" xfId="0" applyFont="1" applyFill="1" applyBorder="1" applyAlignment="1" applyProtection="1">
      <alignment vertical="center" wrapText="1"/>
      <protection locked="0"/>
    </xf>
    <xf numFmtId="0" fontId="19" fillId="41" borderId="85" xfId="0" applyFont="1" applyFill="1" applyBorder="1" applyAlignment="1" applyProtection="1">
      <alignment vertical="center" wrapText="1"/>
      <protection locked="0"/>
    </xf>
    <xf numFmtId="0" fontId="19" fillId="41" borderId="71" xfId="0" applyFont="1" applyFill="1" applyBorder="1" applyAlignment="1" applyProtection="1">
      <alignment horizontal="center" vertical="center" wrapText="1"/>
      <protection locked="0"/>
    </xf>
    <xf numFmtId="0" fontId="19" fillId="41" borderId="89" xfId="0" applyFont="1" applyFill="1" applyBorder="1" applyAlignment="1" applyProtection="1">
      <alignment horizontal="center" vertical="center" wrapText="1"/>
      <protection locked="0"/>
    </xf>
    <xf numFmtId="0" fontId="19" fillId="41" borderId="137" xfId="0" applyFont="1" applyFill="1" applyBorder="1" applyAlignment="1" applyProtection="1">
      <alignment vertical="center"/>
      <protection locked="0"/>
    </xf>
    <xf numFmtId="164" fontId="19" fillId="41" borderId="140" xfId="0" applyNumberFormat="1" applyFont="1" applyFill="1" applyBorder="1" applyAlignment="1" applyProtection="1">
      <alignment vertical="center"/>
      <protection locked="0"/>
    </xf>
    <xf numFmtId="164" fontId="19" fillId="41" borderId="144" xfId="0" applyNumberFormat="1" applyFont="1" applyFill="1" applyBorder="1" applyAlignment="1" applyProtection="1">
      <alignment vertical="center"/>
      <protection locked="0"/>
    </xf>
    <xf numFmtId="164" fontId="19" fillId="41" borderId="145" xfId="0" applyNumberFormat="1" applyFont="1" applyFill="1" applyBorder="1" applyAlignment="1" applyProtection="1">
      <alignment vertical="center"/>
      <protection locked="0"/>
    </xf>
    <xf numFmtId="0" fontId="19" fillId="41" borderId="146" xfId="0" applyFont="1" applyFill="1" applyBorder="1" applyAlignment="1" applyProtection="1">
      <alignment vertical="center" wrapText="1"/>
      <protection locked="0"/>
    </xf>
    <xf numFmtId="0" fontId="19" fillId="41" borderId="147" xfId="0" applyFont="1" applyFill="1" applyBorder="1" applyAlignment="1" applyProtection="1">
      <alignment vertical="center"/>
      <protection locked="0"/>
    </xf>
    <xf numFmtId="164" fontId="19" fillId="41" borderId="147" xfId="0" applyNumberFormat="1" applyFont="1" applyFill="1" applyBorder="1" applyAlignment="1" applyProtection="1">
      <alignment vertical="center"/>
      <protection locked="0"/>
    </xf>
    <xf numFmtId="164" fontId="19" fillId="41" borderId="148" xfId="0" applyNumberFormat="1" applyFont="1" applyFill="1" applyBorder="1" applyAlignment="1" applyProtection="1">
      <alignment vertical="center"/>
      <protection locked="0"/>
    </xf>
    <xf numFmtId="0" fontId="19" fillId="41" borderId="150" xfId="0" applyFont="1" applyFill="1" applyBorder="1" applyAlignment="1" applyProtection="1">
      <alignment vertical="center"/>
      <protection locked="0"/>
    </xf>
    <xf numFmtId="0" fontId="19" fillId="41" borderId="107" xfId="0" applyFont="1" applyFill="1" applyBorder="1" applyAlignment="1" applyProtection="1">
      <alignment vertical="center"/>
      <protection locked="0"/>
    </xf>
    <xf numFmtId="0" fontId="19" fillId="41" borderId="151" xfId="0" applyFont="1" applyFill="1" applyBorder="1" applyAlignment="1" applyProtection="1">
      <alignment vertical="center"/>
      <protection locked="0"/>
    </xf>
    <xf numFmtId="164" fontId="19" fillId="41" borderId="152" xfId="0" applyNumberFormat="1" applyFont="1" applyFill="1" applyBorder="1" applyAlignment="1" applyProtection="1">
      <alignment vertical="center"/>
      <protection locked="0"/>
    </xf>
    <xf numFmtId="0" fontId="19" fillId="41" borderId="153" xfId="0" applyFont="1" applyFill="1" applyBorder="1" applyAlignment="1" applyProtection="1">
      <alignment vertical="center"/>
      <protection locked="0"/>
    </xf>
    <xf numFmtId="167" fontId="19" fillId="41" borderId="154" xfId="0" applyNumberFormat="1" applyFont="1" applyFill="1" applyBorder="1" applyAlignment="1" applyProtection="1">
      <alignment horizontal="center" vertical="center"/>
      <protection locked="0"/>
    </xf>
    <xf numFmtId="0" fontId="0" fillId="41" borderId="71" xfId="0" applyFill="1" applyBorder="1" applyAlignment="1" applyProtection="1">
      <alignment vertical="center" wrapText="1"/>
      <protection locked="0"/>
    </xf>
    <xf numFmtId="164" fontId="19" fillId="41" borderId="71" xfId="0" applyNumberFormat="1" applyFont="1" applyFill="1" applyBorder="1" applyAlignment="1" applyProtection="1">
      <alignment vertical="center"/>
      <protection locked="0"/>
    </xf>
    <xf numFmtId="0" fontId="0" fillId="41" borderId="155" xfId="0" applyFill="1" applyBorder="1" applyAlignment="1" applyProtection="1">
      <alignment vertical="center" wrapText="1"/>
      <protection locked="0"/>
    </xf>
    <xf numFmtId="167" fontId="19" fillId="41" borderId="33" xfId="0" applyNumberFormat="1" applyFont="1" applyFill="1" applyBorder="1" applyAlignment="1" applyProtection="1">
      <alignment horizontal="center" vertical="center"/>
      <protection locked="0"/>
    </xf>
    <xf numFmtId="164" fontId="0" fillId="41" borderId="33" xfId="0" applyNumberFormat="1" applyFill="1" applyBorder="1" applyAlignment="1" applyProtection="1">
      <alignment vertical="center" wrapText="1"/>
      <protection locked="0"/>
    </xf>
    <xf numFmtId="167" fontId="19" fillId="41" borderId="33" xfId="0" applyNumberFormat="1" applyFont="1" applyFill="1" applyBorder="1" applyAlignment="1" applyProtection="1">
      <alignment vertical="center"/>
      <protection locked="0"/>
    </xf>
    <xf numFmtId="0" fontId="19" fillId="41" borderId="142" xfId="0" applyFont="1" applyFill="1" applyBorder="1" applyAlignment="1" applyProtection="1">
      <alignment vertical="center" wrapText="1"/>
      <protection locked="0"/>
    </xf>
    <xf numFmtId="0" fontId="19" fillId="41" borderId="139" xfId="0" applyFont="1" applyFill="1" applyBorder="1" applyAlignment="1" applyProtection="1">
      <alignment vertical="center" wrapText="1"/>
      <protection locked="0"/>
    </xf>
    <xf numFmtId="0" fontId="19" fillId="41" borderId="68" xfId="0" applyFont="1" applyFill="1" applyBorder="1" applyAlignment="1" applyProtection="1">
      <alignment horizontal="center" vertical="center" wrapText="1"/>
      <protection locked="0"/>
    </xf>
    <xf numFmtId="0" fontId="19" fillId="41" borderId="69" xfId="0" applyFont="1" applyFill="1" applyBorder="1" applyAlignment="1" applyProtection="1">
      <alignment horizontal="center" vertical="center" wrapText="1"/>
      <protection locked="0"/>
    </xf>
    <xf numFmtId="0" fontId="19" fillId="41" borderId="99" xfId="0" applyFont="1" applyFill="1" applyBorder="1" applyAlignment="1" applyProtection="1">
      <alignment horizontal="center" vertical="center" wrapText="1"/>
      <protection locked="0"/>
    </xf>
    <xf numFmtId="44" fontId="0" fillId="41" borderId="67" xfId="0" applyNumberFormat="1" applyFill="1" applyBorder="1" applyAlignment="1" applyProtection="1">
      <alignment horizontal="center" vertical="center" wrapText="1"/>
      <protection locked="0"/>
    </xf>
    <xf numFmtId="0" fontId="18" fillId="41" borderId="1" xfId="0" applyFont="1" applyFill="1" applyBorder="1" applyAlignment="1" applyProtection="1">
      <alignment horizontal="left" vertical="center" wrapText="1" readingOrder="1"/>
      <protection locked="0"/>
    </xf>
    <xf numFmtId="0" fontId="18" fillId="41" borderId="66" xfId="0" applyFont="1" applyFill="1" applyBorder="1" applyAlignment="1" applyProtection="1">
      <alignment horizontal="left" vertical="center" wrapText="1" readingOrder="1"/>
      <protection locked="0"/>
    </xf>
    <xf numFmtId="0" fontId="18" fillId="41" borderId="60" xfId="0" applyFont="1" applyFill="1" applyBorder="1" applyAlignment="1" applyProtection="1">
      <alignment horizontal="left" vertical="center" wrapText="1" readingOrder="1"/>
      <protection locked="0"/>
    </xf>
    <xf numFmtId="0" fontId="18" fillId="41" borderId="57" xfId="0" applyFont="1" applyFill="1" applyBorder="1" applyAlignment="1" applyProtection="1">
      <alignment horizontal="left" vertical="center" wrapText="1" readingOrder="1"/>
      <protection locked="0"/>
    </xf>
    <xf numFmtId="0" fontId="19" fillId="0" borderId="0" xfId="0" applyFont="1" applyAlignment="1">
      <alignment horizontal="center" vertical="center" wrapText="1" readingOrder="1"/>
    </xf>
    <xf numFmtId="0" fontId="26" fillId="2" borderId="47" xfId="0" applyFont="1" applyFill="1" applyBorder="1" applyAlignment="1">
      <alignment horizontal="center" vertical="center"/>
    </xf>
    <xf numFmtId="0" fontId="26" fillId="2" borderId="48" xfId="0" applyFont="1" applyFill="1" applyBorder="1" applyAlignment="1">
      <alignment horizontal="center" vertical="center"/>
    </xf>
    <xf numFmtId="0" fontId="26" fillId="2" borderId="49" xfId="0" applyFont="1" applyFill="1" applyBorder="1" applyAlignment="1">
      <alignment horizontal="center" vertical="center"/>
    </xf>
    <xf numFmtId="0" fontId="59" fillId="41" borderId="1" xfId="0" applyFont="1" applyFill="1" applyBorder="1" applyAlignment="1" applyProtection="1">
      <alignment horizontal="left" vertical="center" wrapText="1" readingOrder="1"/>
      <protection locked="0"/>
    </xf>
    <xf numFmtId="0" fontId="59" fillId="41" borderId="66" xfId="0" applyFont="1" applyFill="1" applyBorder="1" applyAlignment="1" applyProtection="1">
      <alignment horizontal="left" vertical="center" wrapText="1" readingOrder="1"/>
      <protection locked="0"/>
    </xf>
    <xf numFmtId="167" fontId="59" fillId="41" borderId="1" xfId="0" applyNumberFormat="1" applyFont="1" applyFill="1" applyBorder="1" applyAlignment="1" applyProtection="1">
      <alignment horizontal="left" vertical="center" wrapText="1" readingOrder="1"/>
      <protection locked="0"/>
    </xf>
    <xf numFmtId="167" fontId="59" fillId="41" borderId="66" xfId="0" applyNumberFormat="1" applyFont="1" applyFill="1" applyBorder="1" applyAlignment="1" applyProtection="1">
      <alignment horizontal="left" vertical="center" wrapText="1" readingOrder="1"/>
      <protection locked="0"/>
    </xf>
    <xf numFmtId="0" fontId="17" fillId="0" borderId="4" xfId="0" applyFont="1" applyBorder="1" applyAlignment="1">
      <alignment horizontal="left" vertical="center"/>
    </xf>
    <xf numFmtId="0" fontId="17" fillId="0" borderId="87" xfId="0" applyFont="1" applyBorder="1" applyAlignment="1">
      <alignment horizontal="left" vertical="center"/>
    </xf>
    <xf numFmtId="167" fontId="19" fillId="41" borderId="106" xfId="0" applyNumberFormat="1" applyFont="1" applyFill="1" applyBorder="1" applyAlignment="1" applyProtection="1">
      <alignment horizontal="center" vertical="center"/>
      <protection locked="0"/>
    </xf>
    <xf numFmtId="167" fontId="19" fillId="41" borderId="108" xfId="0" applyNumberFormat="1" applyFont="1" applyFill="1" applyBorder="1" applyAlignment="1" applyProtection="1">
      <alignment horizontal="center" vertical="center"/>
      <protection locked="0"/>
    </xf>
    <xf numFmtId="167" fontId="19" fillId="41" borderId="138" xfId="0" applyNumberFormat="1" applyFont="1" applyFill="1" applyBorder="1" applyAlignment="1" applyProtection="1">
      <alignment horizontal="center" vertical="center"/>
      <protection locked="0"/>
    </xf>
    <xf numFmtId="0" fontId="19" fillId="41" borderId="143" xfId="0" applyFont="1" applyFill="1" applyBorder="1" applyAlignment="1" applyProtection="1">
      <alignment horizontal="center" vertical="center" wrapText="1"/>
      <protection locked="0"/>
    </xf>
    <xf numFmtId="0" fontId="19" fillId="41" borderId="136" xfId="0" applyFont="1" applyFill="1" applyBorder="1" applyAlignment="1" applyProtection="1">
      <alignment horizontal="center" vertical="center" wrapText="1"/>
      <protection locked="0"/>
    </xf>
    <xf numFmtId="0" fontId="19" fillId="41" borderId="156" xfId="0" applyFont="1" applyFill="1" applyBorder="1" applyAlignment="1" applyProtection="1">
      <alignment horizontal="center" vertical="center" wrapText="1"/>
      <protection locked="0"/>
    </xf>
    <xf numFmtId="0" fontId="39" fillId="3" borderId="59" xfId="0" applyFont="1" applyFill="1" applyBorder="1" applyAlignment="1">
      <alignment horizontal="center" vertical="center" wrapText="1"/>
    </xf>
    <xf numFmtId="0" fontId="39" fillId="3" borderId="131" xfId="0" applyFont="1" applyFill="1" applyBorder="1" applyAlignment="1">
      <alignment horizontal="center" vertical="center" wrapText="1"/>
    </xf>
    <xf numFmtId="0" fontId="18" fillId="41" borderId="94" xfId="0" applyFont="1" applyFill="1" applyBorder="1" applyAlignment="1" applyProtection="1">
      <alignment horizontal="left" vertical="center" wrapText="1" readingOrder="1"/>
      <protection locked="0"/>
    </xf>
    <xf numFmtId="0" fontId="7" fillId="0" borderId="93" xfId="0" applyFont="1" applyBorder="1" applyAlignment="1">
      <alignment horizontal="center" vertical="center" wrapText="1" readingOrder="1"/>
    </xf>
    <xf numFmtId="0" fontId="7" fillId="0" borderId="0" xfId="0" applyFont="1" applyAlignment="1">
      <alignment horizontal="center" vertical="center" wrapText="1" readingOrder="1"/>
    </xf>
    <xf numFmtId="0" fontId="7" fillId="0" borderId="95" xfId="0" applyFont="1" applyBorder="1" applyAlignment="1">
      <alignment horizontal="center" vertical="center" wrapText="1" readingOrder="1"/>
    </xf>
    <xf numFmtId="0" fontId="9" fillId="0" borderId="96" xfId="0" applyFont="1" applyBorder="1" applyAlignment="1">
      <alignment horizontal="center" vertical="center" wrapText="1" readingOrder="1"/>
    </xf>
    <xf numFmtId="0" fontId="9" fillId="0" borderId="22" xfId="0" applyFont="1" applyBorder="1" applyAlignment="1">
      <alignment horizontal="center" vertical="center" wrapText="1" readingOrder="1"/>
    </xf>
    <xf numFmtId="0" fontId="9" fillId="0" borderId="97" xfId="0" applyFont="1" applyBorder="1" applyAlignment="1">
      <alignment horizontal="center" vertical="center" wrapText="1" readingOrder="1"/>
    </xf>
    <xf numFmtId="0" fontId="22" fillId="3" borderId="93" xfId="0" applyFont="1" applyFill="1" applyBorder="1" applyAlignment="1">
      <alignment horizontal="center" vertical="center" wrapText="1" readingOrder="1"/>
    </xf>
    <xf numFmtId="0" fontId="24" fillId="3" borderId="0" xfId="0" applyFont="1" applyFill="1" applyAlignment="1">
      <alignment horizontal="center" vertical="center" wrapText="1" readingOrder="1"/>
    </xf>
    <xf numFmtId="0" fontId="22" fillId="3" borderId="0" xfId="0" applyFont="1" applyFill="1" applyAlignment="1">
      <alignment horizontal="center" vertical="center" wrapText="1" readingOrder="1"/>
    </xf>
    <xf numFmtId="0" fontId="22" fillId="3" borderId="95" xfId="0" applyFont="1" applyFill="1" applyBorder="1" applyAlignment="1">
      <alignment horizontal="center" vertical="center" wrapText="1" readingOrder="1"/>
    </xf>
    <xf numFmtId="0" fontId="39" fillId="3" borderId="22"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22" fillId="3" borderId="100" xfId="0" applyFont="1" applyFill="1" applyBorder="1" applyAlignment="1">
      <alignment horizontal="center" vertical="center" wrapText="1" readingOrder="1"/>
    </xf>
    <xf numFmtId="0" fontId="22" fillId="3" borderId="48" xfId="0" applyFont="1" applyFill="1" applyBorder="1" applyAlignment="1">
      <alignment horizontal="center" vertical="center" wrapText="1" readingOrder="1"/>
    </xf>
    <xf numFmtId="0" fontId="22" fillId="3" borderId="101" xfId="0" applyFont="1" applyFill="1" applyBorder="1" applyAlignment="1">
      <alignment horizontal="center" vertical="center" wrapText="1" readingOrder="1"/>
    </xf>
    <xf numFmtId="167" fontId="19" fillId="41" borderId="121" xfId="0" applyNumberFormat="1" applyFont="1" applyFill="1" applyBorder="1" applyAlignment="1" applyProtection="1">
      <alignment horizontal="center" vertical="center"/>
      <protection locked="0"/>
    </xf>
    <xf numFmtId="167" fontId="19" fillId="41" borderId="122" xfId="0" applyNumberFormat="1" applyFont="1" applyFill="1" applyBorder="1" applyAlignment="1" applyProtection="1">
      <alignment horizontal="center" vertical="center"/>
      <protection locked="0"/>
    </xf>
    <xf numFmtId="0" fontId="19" fillId="41" borderId="19" xfId="0" applyFont="1" applyFill="1" applyBorder="1" applyAlignment="1" applyProtection="1">
      <alignment vertical="center" wrapText="1"/>
      <protection locked="0"/>
    </xf>
    <xf numFmtId="0" fontId="19" fillId="41" borderId="16" xfId="0" applyFont="1" applyFill="1" applyBorder="1" applyAlignment="1" applyProtection="1">
      <alignment vertical="center" wrapText="1"/>
      <protection locked="0"/>
    </xf>
    <xf numFmtId="0" fontId="19" fillId="41" borderId="77" xfId="0" applyFont="1" applyFill="1" applyBorder="1" applyAlignment="1" applyProtection="1">
      <alignment horizontal="center" vertical="center" wrapText="1"/>
      <protection locked="0"/>
    </xf>
    <xf numFmtId="0" fontId="19" fillId="41" borderId="44" xfId="0" applyFont="1" applyFill="1" applyBorder="1" applyAlignment="1" applyProtection="1">
      <alignment horizontal="center" vertical="center" wrapText="1"/>
      <protection locked="0"/>
    </xf>
    <xf numFmtId="0" fontId="19" fillId="41" borderId="141" xfId="0" applyFont="1" applyFill="1" applyBorder="1" applyAlignment="1" applyProtection="1">
      <alignment horizontal="center" vertical="center" wrapText="1"/>
      <protection locked="0"/>
    </xf>
    <xf numFmtId="167" fontId="19" fillId="41" borderId="106" xfId="0" applyNumberFormat="1" applyFont="1" applyFill="1" applyBorder="1" applyAlignment="1" applyProtection="1">
      <alignment horizontal="center" vertical="center" wrapText="1"/>
      <protection locked="0"/>
    </xf>
    <xf numFmtId="167" fontId="19" fillId="41" borderId="108" xfId="0" applyNumberFormat="1" applyFont="1" applyFill="1" applyBorder="1" applyAlignment="1" applyProtection="1">
      <alignment horizontal="center" vertical="center" wrapText="1"/>
      <protection locked="0"/>
    </xf>
    <xf numFmtId="167" fontId="19" fillId="41" borderId="149" xfId="0" applyNumberFormat="1" applyFont="1" applyFill="1" applyBorder="1" applyAlignment="1" applyProtection="1">
      <alignment horizontal="center" vertical="center" wrapText="1"/>
      <protection locked="0"/>
    </xf>
    <xf numFmtId="0" fontId="19" fillId="41" borderId="88" xfId="0" applyFont="1" applyFill="1" applyBorder="1" applyAlignment="1" applyProtection="1">
      <alignment horizontal="center" vertical="center" wrapText="1"/>
      <protection locked="0"/>
    </xf>
    <xf numFmtId="167" fontId="19" fillId="41" borderId="149" xfId="0" applyNumberFormat="1" applyFont="1" applyFill="1" applyBorder="1" applyAlignment="1" applyProtection="1">
      <alignment horizontal="center" vertical="center"/>
      <protection locked="0"/>
    </xf>
    <xf numFmtId="167" fontId="19" fillId="41" borderId="102" xfId="0" applyNumberFormat="1" applyFont="1" applyFill="1" applyBorder="1" applyAlignment="1" applyProtection="1">
      <alignment horizontal="center" vertical="center" wrapText="1"/>
      <protection locked="0"/>
    </xf>
    <xf numFmtId="167" fontId="19" fillId="41" borderId="104" xfId="0" applyNumberFormat="1" applyFont="1" applyFill="1" applyBorder="1" applyAlignment="1" applyProtection="1">
      <alignment horizontal="center" vertical="center" wrapText="1"/>
      <protection locked="0"/>
    </xf>
    <xf numFmtId="0" fontId="26" fillId="2" borderId="90" xfId="0" applyFont="1" applyFill="1" applyBorder="1" applyAlignment="1">
      <alignment horizontal="center" vertical="center"/>
    </xf>
    <xf numFmtId="0" fontId="26" fillId="2" borderId="91" xfId="0" applyFont="1" applyFill="1" applyBorder="1" applyAlignment="1">
      <alignment horizontal="center" vertical="center"/>
    </xf>
    <xf numFmtId="0" fontId="26" fillId="2" borderId="92" xfId="0" applyFont="1" applyFill="1" applyBorder="1" applyAlignment="1">
      <alignment horizontal="center" vertical="center"/>
    </xf>
    <xf numFmtId="167" fontId="17" fillId="0" borderId="1" xfId="0" applyNumberFormat="1" applyFont="1" applyBorder="1" applyAlignment="1">
      <alignment horizontal="left" vertical="center" wrapText="1" readingOrder="1"/>
    </xf>
    <xf numFmtId="167" fontId="17" fillId="0" borderId="94" xfId="0" applyNumberFormat="1" applyFont="1" applyBorder="1" applyAlignment="1">
      <alignment horizontal="left" vertical="center" wrapText="1" readingOrder="1"/>
    </xf>
    <xf numFmtId="14" fontId="17" fillId="0" borderId="1" xfId="0" applyNumberFormat="1" applyFont="1" applyBorder="1" applyAlignment="1">
      <alignment horizontal="left" vertical="center" wrapText="1" readingOrder="1"/>
    </xf>
    <xf numFmtId="14" fontId="17" fillId="0" borderId="94" xfId="0" applyNumberFormat="1" applyFont="1" applyBorder="1" applyAlignment="1">
      <alignment horizontal="left" vertical="center" wrapText="1" readingOrder="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17" fillId="0" borderId="0" xfId="0" applyFont="1" applyAlignment="1">
      <alignment horizontal="center" vertical="center" wrapText="1"/>
    </xf>
    <xf numFmtId="0" fontId="17" fillId="0" borderId="58" xfId="0" applyFont="1" applyBorder="1" applyAlignment="1">
      <alignment horizontal="center" vertical="center" wrapText="1"/>
    </xf>
    <xf numFmtId="0" fontId="9"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54" xfId="0" applyFont="1" applyBorder="1" applyAlignment="1">
      <alignment horizontal="center" vertical="center" wrapText="1"/>
    </xf>
    <xf numFmtId="0" fontId="39" fillId="3" borderId="54" xfId="0" applyFont="1" applyFill="1" applyBorder="1" applyAlignment="1">
      <alignment horizontal="center" vertical="center" wrapText="1"/>
    </xf>
    <xf numFmtId="167" fontId="17" fillId="0" borderId="66" xfId="0" applyNumberFormat="1" applyFont="1" applyBorder="1" applyAlignment="1">
      <alignment horizontal="left" vertical="center" wrapText="1" readingOrder="1"/>
    </xf>
    <xf numFmtId="0" fontId="7" fillId="0" borderId="50" xfId="0" applyFont="1" applyBorder="1" applyAlignment="1">
      <alignment horizontal="center" vertical="center" wrapText="1" readingOrder="1"/>
    </xf>
    <xf numFmtId="0" fontId="12" fillId="0" borderId="36" xfId="0" applyFont="1" applyBorder="1" applyAlignment="1">
      <alignment horizontal="center" vertical="center" wrapText="1"/>
    </xf>
    <xf numFmtId="0" fontId="12" fillId="0" borderId="22" xfId="0" applyFont="1" applyBorder="1" applyAlignment="1">
      <alignment horizontal="center" vertical="center"/>
    </xf>
    <xf numFmtId="0" fontId="12" fillId="0" borderId="54" xfId="0" applyFont="1" applyBorder="1" applyAlignment="1">
      <alignment horizontal="center" vertical="center"/>
    </xf>
    <xf numFmtId="167" fontId="19" fillId="41" borderId="33" xfId="0" applyNumberFormat="1" applyFont="1" applyFill="1" applyBorder="1" applyAlignment="1" applyProtection="1">
      <alignment horizontal="center" vertical="center"/>
      <protection locked="0"/>
    </xf>
    <xf numFmtId="0" fontId="7" fillId="0" borderId="58" xfId="0" applyFont="1" applyBorder="1" applyAlignment="1">
      <alignment horizontal="center" vertical="center" wrapText="1" readingOrder="1"/>
    </xf>
    <xf numFmtId="0" fontId="12" fillId="0" borderId="50" xfId="0" applyFont="1" applyBorder="1" applyAlignment="1">
      <alignment horizontal="center" vertical="center" wrapText="1"/>
    </xf>
    <xf numFmtId="0" fontId="12" fillId="0" borderId="0" xfId="0" applyFont="1" applyAlignment="1">
      <alignment horizontal="center" vertical="center"/>
    </xf>
    <xf numFmtId="0" fontId="12" fillId="0" borderId="58" xfId="0" applyFont="1" applyBorder="1" applyAlignment="1">
      <alignment horizontal="center" vertical="center"/>
    </xf>
    <xf numFmtId="0" fontId="39" fillId="3" borderId="60" xfId="0" applyFont="1" applyFill="1" applyBorder="1" applyAlignment="1">
      <alignment horizontal="center" vertical="center" wrapText="1"/>
    </xf>
    <xf numFmtId="0" fontId="39" fillId="3" borderId="57" xfId="0" applyFont="1" applyFill="1" applyBorder="1" applyAlignment="1">
      <alignment horizontal="center" vertical="center" wrapText="1"/>
    </xf>
  </cellXfs>
  <cellStyles count="69">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47" xr:uid="{825F38EE-0174-4CF3-91AF-C245AECACD9F}"/>
    <cellStyle name="60% - Accent2 2" xfId="48" xr:uid="{D9A82FBC-178F-41C2-9E53-1C90A02B0E82}"/>
    <cellStyle name="60% - Accent3 2" xfId="49" xr:uid="{730DD201-ECA8-4619-A76B-D7BC8C6013E9}"/>
    <cellStyle name="60% - Accent4 2" xfId="50" xr:uid="{00C7E43F-55DB-43F3-8899-9FA1D9AAA342}"/>
    <cellStyle name="60% - Accent5 2" xfId="51" xr:uid="{C10F7C86-6AD5-495C-96BA-EA11238E2687}"/>
    <cellStyle name="60% - Accent6 2" xfId="52" xr:uid="{9D70AAA0-F7DC-4E75-8826-26E224ABAB15}"/>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3" xr:uid="{4A237A49-6851-4B8B-93C3-545B00F87621}"/>
    <cellStyle name="Comma 2 2" xfId="43" xr:uid="{AFC30815-BE4C-4FB9-9CCC-9D8AAE7D8872}"/>
    <cellStyle name="Comma 3" xfId="56" xr:uid="{5280C8B7-BBD6-4639-BA83-2E34B6C2185F}"/>
    <cellStyle name="Comma 4" xfId="59" xr:uid="{46BD0BAB-BFCD-4A08-814F-BA712BD17B43}"/>
    <cellStyle name="Comma 5" xfId="62" xr:uid="{095B24A4-A471-4CCA-9AFC-7945962EFB19}"/>
    <cellStyle name="Currency" xfId="2" builtinId="4"/>
    <cellStyle name="Currency 2" xfId="5" xr:uid="{C88967A6-FAE3-467C-8061-AF7BD3EC202C}"/>
    <cellStyle name="Currency 2 2" xfId="57" xr:uid="{37E3CB9C-99F4-4216-ADF2-EEF4EFFF4694}"/>
    <cellStyle name="Currency 3" xfId="60" xr:uid="{A849144C-DF02-428A-9452-3A714E40B50B}"/>
    <cellStyle name="Currency 4" xfId="63" xr:uid="{1F6723EC-B493-4CD0-BD6E-FC9A988C4009}"/>
    <cellStyle name="Currency 5" xfId="65" xr:uid="{841CB909-F230-4040-B697-B1262EB09BAF}"/>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1" builtinId="8"/>
    <cellStyle name="Input" xfId="17" builtinId="20" customBuiltin="1"/>
    <cellStyle name="Linked Cell" xfId="20" builtinId="24" customBuiltin="1"/>
    <cellStyle name="Neutral 2" xfId="46" xr:uid="{BE386268-F1BC-40FF-B18E-E54A7A3A1C9A}"/>
    <cellStyle name="Normal" xfId="0" builtinId="0"/>
    <cellStyle name="Normal 2" xfId="6" xr:uid="{3B8304E6-B120-40C4-989D-B3A7FCC7F512}"/>
    <cellStyle name="Normal 2 2" xfId="4" xr:uid="{D578D802-9E50-4108-86B1-6834B65FCFB6}"/>
    <cellStyle name="Normal 2 2 2" xfId="8" xr:uid="{69EF7FBA-655C-48C5-9A5A-2968E16AD0A8}"/>
    <cellStyle name="Normal 2 2 3" xfId="45" xr:uid="{A8E978D4-A835-4162-802A-43C1DAECFD23}"/>
    <cellStyle name="Normal 2 3" xfId="44" xr:uid="{ACCEE769-E16B-49B5-A241-CE24297DE1C2}"/>
    <cellStyle name="Normal 3" xfId="9" xr:uid="{684C44D6-30D1-4505-BA98-5B624689D5C4}"/>
    <cellStyle name="Normal 4" xfId="53" xr:uid="{61FF3F86-9144-420E-ACD2-4E20A2F2C63C}"/>
    <cellStyle name="Normal 4 2" xfId="61" xr:uid="{14F6C2C1-6A4C-4A8C-89C1-493C3D79C3DE}"/>
    <cellStyle name="Normal 4 3" xfId="64" xr:uid="{D94744D0-8B22-434B-BF5C-A9A02CA40881}"/>
    <cellStyle name="Normal 5" xfId="66" xr:uid="{AD166151-9CD1-4EAA-8DA7-20A6E6FF9ECD}"/>
    <cellStyle name="Normal 6" xfId="67" xr:uid="{ED37DAEE-4799-40A9-B689-8B76F926854F}"/>
    <cellStyle name="Normal 7" xfId="7" xr:uid="{142AE15D-9034-4EB6-B298-09A48DD7850F}"/>
    <cellStyle name="Normal 8" xfId="68" xr:uid="{339C4961-C31A-4D0E-9CCD-18FF17BB8DC6}"/>
    <cellStyle name="Note 2" xfId="55" xr:uid="{E91FB891-EAC5-4A0F-A177-4A1E89B1CE71}"/>
    <cellStyle name="Output" xfId="18" builtinId="21" customBuiltin="1"/>
    <cellStyle name="Title" xfId="10" builtinId="15" customBuiltin="1"/>
    <cellStyle name="Title 2" xfId="58" xr:uid="{126E5CD9-F73E-4371-8D63-EAEF9819761F}"/>
    <cellStyle name="Title 3" xfId="54" xr:uid="{D4BD8A7D-4672-4893-8752-C025B8B6D5DD}"/>
    <cellStyle name="Total" xfId="24" builtinId="25" customBuiltin="1"/>
    <cellStyle name="Warning Text" xfId="22" builtinId="11" customBuiltin="1"/>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66FFCC"/>
      <color rgb="FF66FF99"/>
      <color rgb="FFFF9900"/>
      <color rgb="FF00FF00"/>
      <color rgb="FF006600"/>
      <color rgb="FF0080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5498-9F88-426D-8618-3710141A12AD}">
  <sheetPr>
    <tabColor rgb="FFFFFF00"/>
  </sheetPr>
  <dimension ref="A1:B61"/>
  <sheetViews>
    <sheetView zoomScaleNormal="100" workbookViewId="0">
      <selection activeCell="A57" sqref="A57"/>
    </sheetView>
  </sheetViews>
  <sheetFormatPr defaultColWidth="0" defaultRowHeight="14.25" zeroHeight="1" x14ac:dyDescent="0.2"/>
  <cols>
    <col min="1" max="1" width="219.28515625" style="28" customWidth="1"/>
    <col min="2" max="2" width="33.28515625" style="27" customWidth="1"/>
    <col min="3" max="16384" width="8.7109375" hidden="1"/>
  </cols>
  <sheetData>
    <row r="1" spans="1:2" ht="23.25" customHeight="1" x14ac:dyDescent="0.2">
      <c r="A1" s="26" t="s">
        <v>74</v>
      </c>
    </row>
    <row r="2" spans="1:2" ht="33" customHeight="1" x14ac:dyDescent="0.2">
      <c r="A2" s="56" t="s">
        <v>135</v>
      </c>
    </row>
    <row r="3" spans="1:2" ht="17.25" customHeight="1" x14ac:dyDescent="0.2"/>
    <row r="4" spans="1:2" ht="23.25" customHeight="1" x14ac:dyDescent="0.2">
      <c r="A4" s="57" t="s">
        <v>136</v>
      </c>
    </row>
    <row r="5" spans="1:2" ht="17.25" customHeight="1" x14ac:dyDescent="0.2"/>
    <row r="6" spans="1:2" ht="23.25" customHeight="1" x14ac:dyDescent="0.2">
      <c r="A6" s="29" t="s">
        <v>12</v>
      </c>
    </row>
    <row r="7" spans="1:2" ht="17.25" customHeight="1" x14ac:dyDescent="0.2">
      <c r="A7" s="30" t="s">
        <v>14</v>
      </c>
    </row>
    <row r="8" spans="1:2" ht="17.25" customHeight="1" x14ac:dyDescent="0.2">
      <c r="A8" s="30" t="s">
        <v>75</v>
      </c>
    </row>
    <row r="9" spans="1:2" ht="17.25" customHeight="1" x14ac:dyDescent="0.2">
      <c r="A9" s="30"/>
    </row>
    <row r="10" spans="1:2" ht="23.25" customHeight="1" x14ac:dyDescent="0.2">
      <c r="A10" s="29" t="s">
        <v>15</v>
      </c>
      <c r="B10" s="39" t="s">
        <v>101</v>
      </c>
    </row>
    <row r="11" spans="1:2" ht="17.25" customHeight="1" x14ac:dyDescent="0.2">
      <c r="A11" s="31" t="s">
        <v>25</v>
      </c>
    </row>
    <row r="12" spans="1:2" ht="17.25" customHeight="1" x14ac:dyDescent="0.2">
      <c r="A12" s="30" t="s">
        <v>16</v>
      </c>
    </row>
    <row r="13" spans="1:2" ht="17.25" customHeight="1" x14ac:dyDescent="0.2">
      <c r="A13" s="30" t="s">
        <v>17</v>
      </c>
    </row>
    <row r="14" spans="1:2" ht="17.25" customHeight="1" x14ac:dyDescent="0.2">
      <c r="A14" s="32" t="s">
        <v>18</v>
      </c>
    </row>
    <row r="15" spans="1:2" ht="17.25" customHeight="1" x14ac:dyDescent="0.2">
      <c r="A15" s="30" t="s">
        <v>19</v>
      </c>
    </row>
    <row r="16" spans="1:2" ht="17.25" customHeight="1" x14ac:dyDescent="0.2">
      <c r="A16" s="30"/>
    </row>
    <row r="17" spans="1:1" ht="23.25" customHeight="1" x14ac:dyDescent="0.2">
      <c r="A17" s="29" t="s">
        <v>20</v>
      </c>
    </row>
    <row r="18" spans="1:1" ht="17.25" customHeight="1" x14ac:dyDescent="0.2">
      <c r="A18" s="32" t="s">
        <v>8</v>
      </c>
    </row>
    <row r="19" spans="1:1" ht="17.25" customHeight="1" x14ac:dyDescent="0.2">
      <c r="A19" s="32" t="s">
        <v>24</v>
      </c>
    </row>
    <row r="20" spans="1:1" ht="17.25" customHeight="1" x14ac:dyDescent="0.2">
      <c r="A20" s="58" t="s">
        <v>97</v>
      </c>
    </row>
    <row r="21" spans="1:1" ht="17.25" customHeight="1" x14ac:dyDescent="0.2">
      <c r="A21" s="33"/>
    </row>
    <row r="22" spans="1:1" ht="23.25" customHeight="1" x14ac:dyDescent="0.2">
      <c r="A22" s="29" t="s">
        <v>9</v>
      </c>
    </row>
    <row r="23" spans="1:1" ht="17.25" customHeight="1" x14ac:dyDescent="0.2">
      <c r="A23" s="33" t="s">
        <v>73</v>
      </c>
    </row>
    <row r="24" spans="1:1" ht="17.25" customHeight="1" x14ac:dyDescent="0.2">
      <c r="A24" s="33"/>
    </row>
    <row r="25" spans="1:1" ht="23.25" customHeight="1" x14ac:dyDescent="0.2">
      <c r="A25" s="29" t="s">
        <v>48</v>
      </c>
    </row>
    <row r="26" spans="1:1" ht="17.25" customHeight="1" x14ac:dyDescent="0.2">
      <c r="A26" s="34" t="s">
        <v>54</v>
      </c>
    </row>
    <row r="27" spans="1:1" ht="32.25" customHeight="1" x14ac:dyDescent="0.2">
      <c r="A27" s="32" t="s">
        <v>91</v>
      </c>
    </row>
    <row r="28" spans="1:1" ht="17.25" customHeight="1" x14ac:dyDescent="0.2">
      <c r="A28" s="34" t="s">
        <v>49</v>
      </c>
    </row>
    <row r="29" spans="1:1" ht="32.25" customHeight="1" x14ac:dyDescent="0.2">
      <c r="A29" s="32" t="s">
        <v>116</v>
      </c>
    </row>
    <row r="30" spans="1:1" ht="17.25" customHeight="1" x14ac:dyDescent="0.2">
      <c r="A30" s="34" t="s">
        <v>10</v>
      </c>
    </row>
    <row r="31" spans="1:1" ht="17.25" customHeight="1" x14ac:dyDescent="0.2">
      <c r="A31" s="32" t="s">
        <v>50</v>
      </c>
    </row>
    <row r="32" spans="1:1" ht="17.25" customHeight="1" x14ac:dyDescent="0.2">
      <c r="A32" s="34" t="s">
        <v>51</v>
      </c>
    </row>
    <row r="33" spans="1:1" ht="32.25" customHeight="1" x14ac:dyDescent="0.2">
      <c r="A33" s="32" t="s">
        <v>52</v>
      </c>
    </row>
    <row r="34" spans="1:1" ht="32.25" customHeight="1" x14ac:dyDescent="0.2">
      <c r="A34" s="31" t="s">
        <v>21</v>
      </c>
    </row>
    <row r="35" spans="1:1" ht="17.25" customHeight="1" x14ac:dyDescent="0.2">
      <c r="A35" s="34" t="s">
        <v>43</v>
      </c>
    </row>
    <row r="36" spans="1:1" ht="32.25" customHeight="1" x14ac:dyDescent="0.2">
      <c r="A36" s="32" t="s">
        <v>103</v>
      </c>
    </row>
    <row r="37" spans="1:1" ht="32.25" customHeight="1" x14ac:dyDescent="0.2">
      <c r="A37" s="32" t="s">
        <v>23</v>
      </c>
    </row>
    <row r="38" spans="1:1" ht="32.25" customHeight="1" x14ac:dyDescent="0.2">
      <c r="A38" s="32" t="s">
        <v>55</v>
      </c>
    </row>
    <row r="39" spans="1:1" ht="17.25" customHeight="1" x14ac:dyDescent="0.2">
      <c r="A39" s="31"/>
    </row>
    <row r="40" spans="1:1" ht="22.5" customHeight="1" x14ac:dyDescent="0.2">
      <c r="A40" s="29" t="s">
        <v>4</v>
      </c>
    </row>
    <row r="41" spans="1:1" ht="17.25" customHeight="1" x14ac:dyDescent="0.2">
      <c r="A41" s="59" t="s">
        <v>98</v>
      </c>
    </row>
    <row r="42" spans="1:1" ht="17.25" customHeight="1" x14ac:dyDescent="0.2">
      <c r="A42" s="60" t="s">
        <v>60</v>
      </c>
    </row>
    <row r="43" spans="1:1" ht="17.25" customHeight="1" x14ac:dyDescent="0.2">
      <c r="A43" s="33" t="s">
        <v>104</v>
      </c>
    </row>
    <row r="44" spans="1:1" ht="32.25" customHeight="1" x14ac:dyDescent="0.2">
      <c r="A44" s="33" t="s">
        <v>82</v>
      </c>
    </row>
    <row r="45" spans="1:1" ht="32.25" customHeight="1" x14ac:dyDescent="0.2">
      <c r="A45" s="33" t="s">
        <v>61</v>
      </c>
    </row>
    <row r="46" spans="1:1" ht="17.25" customHeight="1" x14ac:dyDescent="0.2">
      <c r="A46" s="35" t="s">
        <v>105</v>
      </c>
    </row>
    <row r="47" spans="1:1" ht="32.25" customHeight="1" x14ac:dyDescent="0.2">
      <c r="A47" s="32" t="s">
        <v>62</v>
      </c>
    </row>
    <row r="48" spans="1:1" ht="32.25" customHeight="1" x14ac:dyDescent="0.2">
      <c r="A48" s="32" t="s">
        <v>56</v>
      </c>
    </row>
    <row r="49" spans="1:1" ht="32.25" customHeight="1" x14ac:dyDescent="0.2">
      <c r="A49" s="33" t="s">
        <v>117</v>
      </c>
    </row>
    <row r="50" spans="1:1" ht="17.25" customHeight="1" x14ac:dyDescent="0.2">
      <c r="A50" s="33" t="s">
        <v>63</v>
      </c>
    </row>
    <row r="51" spans="1:1" ht="17.25" customHeight="1" x14ac:dyDescent="0.2">
      <c r="A51" s="33" t="s">
        <v>22</v>
      </c>
    </row>
    <row r="52" spans="1:1" ht="17.25" customHeight="1" x14ac:dyDescent="0.2">
      <c r="A52" s="33"/>
    </row>
    <row r="53" spans="1:1" ht="22.5" customHeight="1" x14ac:dyDescent="0.2">
      <c r="A53" s="29" t="s">
        <v>53</v>
      </c>
    </row>
    <row r="54" spans="1:1" ht="32.25" customHeight="1" x14ac:dyDescent="0.2">
      <c r="A54" s="61" t="s">
        <v>137</v>
      </c>
    </row>
    <row r="55" spans="1:1" ht="17.25" customHeight="1" x14ac:dyDescent="0.2">
      <c r="A55" s="62" t="s">
        <v>99</v>
      </c>
    </row>
    <row r="56" spans="1:1" ht="17.25" customHeight="1" x14ac:dyDescent="0.2">
      <c r="A56" s="59" t="s">
        <v>67</v>
      </c>
    </row>
    <row r="57" spans="1:1" ht="17.25" customHeight="1" x14ac:dyDescent="0.2">
      <c r="A57" s="58" t="s">
        <v>100</v>
      </c>
    </row>
    <row r="58" spans="1:1" ht="17.25" customHeight="1" x14ac:dyDescent="0.2">
      <c r="A58" s="63" t="s">
        <v>66</v>
      </c>
    </row>
    <row r="59" spans="1:1" x14ac:dyDescent="0.2"/>
    <row r="61" spans="1:1" hidden="1" x14ac:dyDescent="0.2">
      <c r="A61" s="36"/>
    </row>
  </sheetData>
  <hyperlinks>
    <hyperlink ref="A20" r:id="rId1" xr:uid="{B4B3FC0C-01A8-4364-B0DF-9718E5267108}"/>
    <hyperlink ref="A41" r:id="rId2" xr:uid="{0ACF8520-C5A9-4CF9-8777-A458D9FCF355}"/>
    <hyperlink ref="A55" r:id="rId3" xr:uid="{B5E020B7-BD87-4DE4-BD87-C40DC76195D9}"/>
    <hyperlink ref="A56" r:id="rId4" display="mailto:info@data.govt.nz" xr:uid="{76E70DF6-ADB4-4CF1-B434-E3D2CBA0FEC7}"/>
    <hyperlink ref="A58" r:id="rId5" display="http://www.ssc.govt.nz/ce-expenses-disclosure" xr:uid="{54D2A6B6-06C5-4A37-8766-3209E31605FD}"/>
    <hyperlink ref="A57" r:id="rId6" display="They are posted on agency websites and linked to www.data.govt.nz. See: https://www.data.govt.nz/toolkit/how-do-i-add-or-update-our-chief-executive-expenses/" xr:uid="{685DB00C-6AD2-4C3B-BBD2-0F8D0F324401}"/>
    <hyperlink ref="A54" r:id="rId7" display="http://www.ssc.govt.nz/assets/Legacy/resources/Chief-Executive-Expense-Disclosure-Guide.pdf" xr:uid="{00734D98-40AB-4F4F-B877-FFFE9EDE0ECB}"/>
    <hyperlink ref="A2" r:id="rId8" display="http://www.ssc.govt.nz/assets/Legacy/resources/Chief-Executive-Expense-Disclosure-Guide.pdf" xr:uid="{C2A33BF7-4B32-416B-A678-63B3943650EB}"/>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7FE7-8FCF-4BB2-BEB9-63CBA9378AAF}">
  <sheetPr>
    <tabColor theme="3" tint="0.39997558519241921"/>
    <pageSetUpPr fitToPage="1"/>
  </sheetPr>
  <dimension ref="A1:K61"/>
  <sheetViews>
    <sheetView zoomScaleNormal="100" workbookViewId="0">
      <selection sqref="A1:F17"/>
    </sheetView>
  </sheetViews>
  <sheetFormatPr defaultColWidth="0" defaultRowHeight="12.75" zeroHeight="1" x14ac:dyDescent="0.2"/>
  <cols>
    <col min="1" max="1" width="34.28515625" customWidth="1"/>
    <col min="2" max="2" width="21.5703125" customWidth="1"/>
    <col min="3" max="3" width="33.5703125" customWidth="1"/>
    <col min="4" max="4" width="4.42578125" customWidth="1"/>
    <col min="5" max="5" width="29" customWidth="1"/>
    <col min="6" max="6" width="8.5703125" bestFit="1" customWidth="1"/>
    <col min="7" max="7" width="42" customWidth="1"/>
    <col min="8" max="11" width="9.140625" hidden="1" customWidth="1"/>
    <col min="12" max="16384" width="9.140625" hidden="1"/>
  </cols>
  <sheetData>
    <row r="1" spans="1:11" ht="26.25" customHeight="1" thickTop="1" x14ac:dyDescent="0.2">
      <c r="A1" s="307" t="s">
        <v>182</v>
      </c>
      <c r="B1" s="308"/>
      <c r="C1" s="308"/>
      <c r="D1" s="308"/>
      <c r="E1" s="308"/>
      <c r="F1" s="309"/>
      <c r="G1" s="10"/>
      <c r="H1" s="10"/>
      <c r="I1" s="10"/>
      <c r="J1" s="10"/>
      <c r="K1" s="10"/>
    </row>
    <row r="2" spans="1:11" ht="21" customHeight="1" x14ac:dyDescent="0.2">
      <c r="A2" s="153" t="s">
        <v>2</v>
      </c>
      <c r="B2" s="310" t="s">
        <v>129</v>
      </c>
      <c r="C2" s="310"/>
      <c r="D2" s="310"/>
      <c r="E2" s="310"/>
      <c r="F2" s="311"/>
      <c r="G2" s="10"/>
      <c r="H2" s="10"/>
      <c r="I2" s="10"/>
      <c r="J2" s="10"/>
      <c r="K2" s="10"/>
    </row>
    <row r="3" spans="1:11" ht="21" customHeight="1" x14ac:dyDescent="0.2">
      <c r="A3" s="153" t="s">
        <v>183</v>
      </c>
      <c r="B3" s="310" t="s">
        <v>154</v>
      </c>
      <c r="C3" s="310"/>
      <c r="D3" s="310"/>
      <c r="E3" s="310"/>
      <c r="F3" s="311"/>
      <c r="G3" s="10"/>
      <c r="H3" s="10"/>
      <c r="I3" s="10"/>
      <c r="J3" s="10"/>
      <c r="K3" s="10"/>
    </row>
    <row r="4" spans="1:11" ht="21" customHeight="1" x14ac:dyDescent="0.2">
      <c r="A4" s="153" t="s">
        <v>69</v>
      </c>
      <c r="B4" s="312">
        <v>45248</v>
      </c>
      <c r="C4" s="312"/>
      <c r="D4" s="312"/>
      <c r="E4" s="312"/>
      <c r="F4" s="313"/>
      <c r="G4" s="10"/>
      <c r="H4" s="10"/>
      <c r="I4" s="10"/>
      <c r="J4" s="10"/>
      <c r="K4" s="10"/>
    </row>
    <row r="5" spans="1:11" ht="21" customHeight="1" x14ac:dyDescent="0.2">
      <c r="A5" s="153" t="s">
        <v>70</v>
      </c>
      <c r="B5" s="312">
        <v>45473</v>
      </c>
      <c r="C5" s="312"/>
      <c r="D5" s="312"/>
      <c r="E5" s="312"/>
      <c r="F5" s="313"/>
      <c r="G5" s="10"/>
      <c r="H5" s="10"/>
      <c r="I5" s="10"/>
      <c r="J5" s="10"/>
      <c r="K5" s="10"/>
    </row>
    <row r="6" spans="1:11" ht="21" customHeight="1" x14ac:dyDescent="0.2">
      <c r="A6" s="153" t="s">
        <v>83</v>
      </c>
      <c r="B6" s="314" t="str">
        <f>IF(AND(Travel!B7&lt;&gt;A30,Hospitality!B7&lt;&gt;A30,'All other expenses'!B7&lt;&gt;A30,'Gifts and benefits'!B7&lt;&gt;A30),A31,IF(AND(Travel!B7=A30,Hospitality!B7=A30,'All other expenses'!B7=A30,'Gifts and benefits'!B7=A30),A33,A32))</f>
        <v>Data and totals checked on all sheets</v>
      </c>
      <c r="C6" s="314"/>
      <c r="D6" s="314"/>
      <c r="E6" s="314"/>
      <c r="F6" s="315"/>
      <c r="G6" s="16"/>
      <c r="H6" s="10"/>
      <c r="I6" s="10"/>
      <c r="J6" s="10"/>
      <c r="K6" s="10"/>
    </row>
    <row r="7" spans="1:11" ht="31.5" x14ac:dyDescent="0.2">
      <c r="A7" s="153" t="s">
        <v>184</v>
      </c>
      <c r="B7" s="302" t="s">
        <v>185</v>
      </c>
      <c r="C7" s="302"/>
      <c r="D7" s="302"/>
      <c r="E7" s="302"/>
      <c r="F7" s="303"/>
      <c r="G7" s="16"/>
      <c r="H7" s="10"/>
      <c r="I7" s="10"/>
      <c r="J7" s="10"/>
      <c r="K7" s="10"/>
    </row>
    <row r="8" spans="1:11" ht="21" customHeight="1" thickBot="1" x14ac:dyDescent="0.25">
      <c r="A8" s="213" t="s">
        <v>143</v>
      </c>
      <c r="B8" s="304" t="s">
        <v>149</v>
      </c>
      <c r="C8" s="304"/>
      <c r="D8" s="304"/>
      <c r="E8" s="304"/>
      <c r="F8" s="305"/>
      <c r="G8" s="16"/>
      <c r="H8" s="10"/>
      <c r="I8" s="10"/>
      <c r="J8" s="10"/>
      <c r="K8" s="10"/>
    </row>
    <row r="9" spans="1:11" ht="38.25" hidden="1" customHeight="1" x14ac:dyDescent="0.2">
      <c r="A9" s="306" t="s">
        <v>139</v>
      </c>
      <c r="B9" s="306"/>
      <c r="C9" s="306"/>
      <c r="D9" s="306"/>
      <c r="E9" s="306"/>
      <c r="F9" s="306"/>
      <c r="G9" s="16"/>
      <c r="H9" s="10"/>
      <c r="I9" s="10"/>
      <c r="J9" s="10"/>
      <c r="K9" s="10"/>
    </row>
    <row r="10" spans="1:11" s="55" customFormat="1" ht="36" customHeight="1" thickTop="1" x14ac:dyDescent="0.2">
      <c r="A10" s="143" t="s">
        <v>44</v>
      </c>
      <c r="B10" s="144" t="s">
        <v>29</v>
      </c>
      <c r="C10" s="145" t="s">
        <v>58</v>
      </c>
      <c r="D10" s="146"/>
      <c r="E10" s="151" t="s">
        <v>43</v>
      </c>
      <c r="F10" s="152" t="s">
        <v>64</v>
      </c>
      <c r="G10" s="54"/>
      <c r="H10" s="54"/>
      <c r="I10" s="54"/>
      <c r="J10" s="54"/>
      <c r="K10" s="54"/>
    </row>
    <row r="11" spans="1:11" ht="27.75" customHeight="1" x14ac:dyDescent="0.2">
      <c r="A11" s="134" t="s">
        <v>72</v>
      </c>
      <c r="B11" s="64">
        <f>B15+B16+B17</f>
        <v>2907.1400000000003</v>
      </c>
      <c r="C11" s="139" t="str">
        <f>IF(Travel!B6="",A34,Travel!B6)</f>
        <v>Figures exclude GST</v>
      </c>
      <c r="D11" s="147"/>
      <c r="E11" s="5" t="s">
        <v>79</v>
      </c>
      <c r="F11" s="149">
        <f>'Gifts and benefits'!C16</f>
        <v>0</v>
      </c>
      <c r="G11" s="20"/>
      <c r="H11" s="20"/>
      <c r="I11" s="20"/>
      <c r="J11" s="20"/>
      <c r="K11" s="20"/>
    </row>
    <row r="12" spans="1:11" ht="27.75" customHeight="1" x14ac:dyDescent="0.2">
      <c r="A12" s="134" t="s">
        <v>10</v>
      </c>
      <c r="B12" s="64">
        <f>Hospitality!B30</f>
        <v>86.01</v>
      </c>
      <c r="C12" s="139" t="str">
        <f>IF(Hospitality!B6="",A34,Hospitality!B6)</f>
        <v>Figures exclude GST</v>
      </c>
      <c r="D12" s="147"/>
      <c r="E12" s="5" t="s">
        <v>80</v>
      </c>
      <c r="F12" s="149">
        <f>'Gifts and benefits'!C17</f>
        <v>0</v>
      </c>
      <c r="G12" s="133"/>
      <c r="H12" s="20"/>
      <c r="I12" s="20"/>
      <c r="J12" s="20"/>
      <c r="K12" s="20"/>
    </row>
    <row r="13" spans="1:11" ht="27.75" customHeight="1" thickBot="1" x14ac:dyDescent="0.25">
      <c r="A13" s="134" t="s">
        <v>28</v>
      </c>
      <c r="B13" s="64">
        <f>'All other expenses'!B38</f>
        <v>72.83</v>
      </c>
      <c r="C13" s="139" t="str">
        <f>IF('All other expenses'!B6="",A34,'All other expenses'!B6)</f>
        <v>Figures exclude GST</v>
      </c>
      <c r="D13" s="147"/>
      <c r="E13" s="148" t="s">
        <v>81</v>
      </c>
      <c r="F13" s="150">
        <f>'Gifts and benefits'!C18</f>
        <v>0</v>
      </c>
      <c r="G13" s="10"/>
      <c r="H13" s="10"/>
      <c r="I13" s="10"/>
      <c r="J13" s="10"/>
      <c r="K13" s="10"/>
    </row>
    <row r="14" spans="1:11" ht="12.75" customHeight="1" thickTop="1" x14ac:dyDescent="0.2">
      <c r="A14" s="135"/>
      <c r="B14" s="65"/>
      <c r="C14" s="140"/>
      <c r="D14" s="22"/>
      <c r="E14" s="4"/>
      <c r="F14" s="23"/>
      <c r="G14" s="10"/>
      <c r="H14" s="10"/>
      <c r="I14" s="10"/>
      <c r="J14" s="10"/>
      <c r="K14" s="10"/>
    </row>
    <row r="15" spans="1:11" ht="27.75" customHeight="1" x14ac:dyDescent="0.2">
      <c r="A15" s="136" t="s">
        <v>41</v>
      </c>
      <c r="B15" s="66">
        <f>Travel!B13</f>
        <v>0</v>
      </c>
      <c r="C15" s="141" t="str">
        <f>C11</f>
        <v>Figures exclude GST</v>
      </c>
      <c r="D15" s="4"/>
      <c r="E15" s="4"/>
      <c r="F15" s="23"/>
      <c r="G15" s="10"/>
      <c r="H15" s="10"/>
      <c r="I15" s="10"/>
      <c r="J15" s="10"/>
      <c r="K15" s="10"/>
    </row>
    <row r="16" spans="1:11" ht="27.75" customHeight="1" x14ac:dyDescent="0.2">
      <c r="A16" s="136" t="s">
        <v>76</v>
      </c>
      <c r="B16" s="66">
        <f>Travel!B39</f>
        <v>2907.1400000000003</v>
      </c>
      <c r="C16" s="141" t="str">
        <f>C11</f>
        <v>Figures exclude GST</v>
      </c>
      <c r="D16" s="67"/>
      <c r="E16" s="4"/>
      <c r="F16" s="24"/>
      <c r="G16" s="10"/>
      <c r="H16" s="10"/>
      <c r="I16" s="10"/>
      <c r="J16" s="10"/>
      <c r="K16" s="10"/>
    </row>
    <row r="17" spans="1:11" ht="27.75" customHeight="1" thickBot="1" x14ac:dyDescent="0.25">
      <c r="A17" s="137" t="s">
        <v>42</v>
      </c>
      <c r="B17" s="138">
        <f>Travel!B59</f>
        <v>0</v>
      </c>
      <c r="C17" s="142" t="str">
        <f>C11</f>
        <v>Figures exclude GST</v>
      </c>
      <c r="D17" s="4"/>
      <c r="E17" s="4"/>
      <c r="F17" s="24"/>
      <c r="G17" s="10"/>
      <c r="H17" s="10"/>
      <c r="I17" s="10"/>
      <c r="J17" s="10"/>
      <c r="K17" s="10"/>
    </row>
    <row r="18" spans="1:11" ht="27.75" customHeight="1" thickTop="1" x14ac:dyDescent="0.2">
      <c r="A18" s="10"/>
      <c r="B18" s="12"/>
      <c r="C18" s="10"/>
      <c r="D18" s="3"/>
      <c r="E18" s="3"/>
      <c r="F18" s="19"/>
      <c r="G18" s="10"/>
      <c r="H18" s="10"/>
      <c r="I18" s="10"/>
      <c r="J18" s="10"/>
      <c r="K18" s="10"/>
    </row>
    <row r="19" spans="1:11" x14ac:dyDescent="0.2">
      <c r="A19" s="11" t="s">
        <v>6</v>
      </c>
      <c r="B19" s="12"/>
      <c r="C19" s="10"/>
      <c r="D19" s="10"/>
      <c r="E19" s="10"/>
      <c r="F19" s="10"/>
      <c r="G19" s="10"/>
      <c r="H19" s="10"/>
      <c r="I19" s="10"/>
      <c r="J19" s="10"/>
      <c r="K19" s="10"/>
    </row>
    <row r="20" spans="1:11" x14ac:dyDescent="0.2">
      <c r="A20" s="13" t="s">
        <v>7</v>
      </c>
      <c r="D20" s="10"/>
      <c r="E20" s="10"/>
      <c r="F20" s="10"/>
      <c r="G20" s="10"/>
      <c r="H20" s="10"/>
      <c r="I20" s="10"/>
      <c r="J20" s="10"/>
      <c r="K20" s="10"/>
    </row>
    <row r="21" spans="1:11" ht="12.6" customHeight="1" x14ac:dyDescent="0.2">
      <c r="A21" s="13" t="s">
        <v>186</v>
      </c>
      <c r="D21" s="10"/>
      <c r="E21" s="10"/>
      <c r="F21" s="10"/>
      <c r="G21" s="10"/>
      <c r="H21" s="10"/>
      <c r="I21" s="10"/>
      <c r="J21" s="10"/>
      <c r="K21" s="10"/>
    </row>
    <row r="22" spans="1:11" ht="12.6" customHeight="1" x14ac:dyDescent="0.2">
      <c r="A22" s="13" t="s">
        <v>71</v>
      </c>
      <c r="D22" s="10"/>
      <c r="E22" s="10"/>
      <c r="F22" s="10"/>
      <c r="G22" s="10"/>
      <c r="H22" s="10"/>
      <c r="I22" s="10"/>
      <c r="J22" s="10"/>
      <c r="K22" s="10"/>
    </row>
    <row r="23" spans="1:11" ht="12.6" customHeight="1" x14ac:dyDescent="0.2">
      <c r="A23" s="13" t="s">
        <v>187</v>
      </c>
      <c r="D23" s="10"/>
      <c r="E23" s="10"/>
      <c r="F23" s="10"/>
      <c r="G23" s="10"/>
      <c r="H23" s="10"/>
      <c r="I23" s="10"/>
      <c r="J23" s="10"/>
      <c r="K23" s="10"/>
    </row>
    <row r="24" spans="1:11" x14ac:dyDescent="0.2">
      <c r="A24" s="18"/>
      <c r="B24" s="10"/>
      <c r="C24" s="10"/>
      <c r="D24" s="10"/>
      <c r="E24" s="10"/>
      <c r="F24" s="10"/>
      <c r="G24" s="10"/>
      <c r="H24" s="10"/>
      <c r="I24" s="10"/>
      <c r="J24" s="10"/>
      <c r="K24" s="10"/>
    </row>
    <row r="25" spans="1:11" hidden="1" x14ac:dyDescent="0.2">
      <c r="A25" s="8" t="s">
        <v>112</v>
      </c>
      <c r="B25" s="9"/>
      <c r="C25" s="9"/>
      <c r="D25" s="9"/>
      <c r="E25" s="9"/>
      <c r="F25" s="9"/>
      <c r="G25" s="10"/>
      <c r="H25" s="10"/>
      <c r="I25" s="10"/>
      <c r="J25" s="10"/>
      <c r="K25" s="10"/>
    </row>
    <row r="26" spans="1:11" ht="12.75" hidden="1" customHeight="1" x14ac:dyDescent="0.2">
      <c r="A26" s="7" t="s">
        <v>121</v>
      </c>
      <c r="B26" s="2"/>
      <c r="C26" s="2"/>
      <c r="D26" s="7"/>
      <c r="E26" s="7"/>
      <c r="F26" s="7"/>
      <c r="G26" s="10"/>
      <c r="H26" s="10"/>
      <c r="I26" s="10"/>
      <c r="J26" s="10"/>
      <c r="K26" s="10"/>
    </row>
    <row r="27" spans="1:11" hidden="1" x14ac:dyDescent="0.2">
      <c r="A27" s="6" t="s">
        <v>57</v>
      </c>
      <c r="B27" s="6"/>
      <c r="C27" s="6"/>
      <c r="D27" s="6"/>
      <c r="E27" s="6"/>
      <c r="F27" s="6"/>
      <c r="G27" s="10"/>
      <c r="H27" s="10"/>
      <c r="I27" s="10"/>
      <c r="J27" s="10"/>
      <c r="K27" s="10"/>
    </row>
    <row r="28" spans="1:11" hidden="1" x14ac:dyDescent="0.2">
      <c r="A28" s="6" t="s">
        <v>26</v>
      </c>
      <c r="B28" s="6"/>
      <c r="C28" s="6"/>
      <c r="D28" s="6"/>
      <c r="E28" s="6"/>
      <c r="F28" s="6"/>
      <c r="G28" s="10"/>
      <c r="H28" s="10"/>
      <c r="I28" s="10"/>
      <c r="J28" s="10"/>
      <c r="K28" s="10"/>
    </row>
    <row r="29" spans="1:11" hidden="1" x14ac:dyDescent="0.2">
      <c r="A29" s="7" t="s">
        <v>94</v>
      </c>
      <c r="B29" s="7"/>
      <c r="C29" s="7"/>
      <c r="D29" s="7"/>
      <c r="E29" s="7"/>
      <c r="F29" s="7"/>
      <c r="G29" s="10"/>
      <c r="H29" s="10"/>
      <c r="I29" s="10"/>
      <c r="J29" s="10"/>
      <c r="K29" s="10"/>
    </row>
    <row r="30" spans="1:11" hidden="1" x14ac:dyDescent="0.2">
      <c r="A30" s="7" t="s">
        <v>95</v>
      </c>
      <c r="B30" s="7"/>
      <c r="C30" s="7"/>
      <c r="D30" s="7"/>
      <c r="E30" s="7"/>
      <c r="F30" s="7"/>
      <c r="G30" s="10"/>
      <c r="H30" s="10"/>
      <c r="I30" s="10"/>
      <c r="J30" s="10"/>
      <c r="K30" s="10"/>
    </row>
    <row r="31" spans="1:11" hidden="1" x14ac:dyDescent="0.2">
      <c r="A31" s="6" t="s">
        <v>85</v>
      </c>
      <c r="B31" s="6"/>
      <c r="C31" s="6"/>
      <c r="D31" s="6"/>
      <c r="E31" s="6"/>
      <c r="F31" s="6"/>
      <c r="G31" s="10"/>
      <c r="H31" s="10"/>
      <c r="I31" s="10"/>
      <c r="J31" s="10"/>
      <c r="K31" s="10"/>
    </row>
    <row r="32" spans="1:11" hidden="1" x14ac:dyDescent="0.2">
      <c r="A32" s="6" t="s">
        <v>86</v>
      </c>
      <c r="B32" s="6"/>
      <c r="C32" s="6"/>
      <c r="D32" s="6"/>
      <c r="E32" s="6"/>
      <c r="F32" s="6"/>
      <c r="G32" s="10"/>
      <c r="H32" s="10"/>
      <c r="I32" s="10"/>
      <c r="J32" s="10"/>
      <c r="K32" s="10"/>
    </row>
    <row r="33" spans="1:11" hidden="1" x14ac:dyDescent="0.2">
      <c r="A33" s="6" t="s">
        <v>84</v>
      </c>
      <c r="B33" s="6"/>
      <c r="C33" s="6"/>
      <c r="D33" s="6"/>
      <c r="E33" s="6"/>
      <c r="F33" s="6"/>
      <c r="G33" s="10"/>
      <c r="H33" s="10"/>
      <c r="I33" s="10"/>
      <c r="J33" s="10"/>
      <c r="K33" s="10"/>
    </row>
    <row r="34" spans="1:11" hidden="1" x14ac:dyDescent="0.2">
      <c r="A34" s="7" t="s">
        <v>59</v>
      </c>
      <c r="B34" s="7"/>
      <c r="C34" s="7"/>
      <c r="D34" s="7"/>
      <c r="E34" s="7"/>
      <c r="F34" s="7"/>
      <c r="G34" s="10"/>
      <c r="H34" s="10"/>
      <c r="I34" s="10"/>
      <c r="J34" s="10"/>
      <c r="K34" s="10"/>
    </row>
    <row r="35" spans="1:11" hidden="1" x14ac:dyDescent="0.2">
      <c r="A35" s="7" t="s">
        <v>65</v>
      </c>
      <c r="B35" s="7"/>
      <c r="C35" s="7"/>
      <c r="D35" s="7"/>
      <c r="E35" s="7"/>
      <c r="F35" s="7"/>
      <c r="G35" s="10"/>
      <c r="H35" s="10"/>
      <c r="I35" s="10"/>
      <c r="J35" s="10"/>
      <c r="K35" s="10"/>
    </row>
    <row r="36" spans="1:11" hidden="1" x14ac:dyDescent="0.2">
      <c r="A36" s="6" t="s">
        <v>188</v>
      </c>
      <c r="B36" s="37"/>
      <c r="C36" s="37"/>
      <c r="D36" s="37"/>
      <c r="E36" s="37"/>
      <c r="F36" s="37"/>
      <c r="G36" s="10"/>
      <c r="H36" s="10"/>
      <c r="I36" s="10"/>
      <c r="J36" s="10"/>
      <c r="K36" s="10"/>
    </row>
    <row r="37" spans="1:11" hidden="1" x14ac:dyDescent="0.2">
      <c r="A37" s="6" t="s">
        <v>185</v>
      </c>
      <c r="B37" s="37"/>
      <c r="C37" s="37"/>
      <c r="D37" s="37"/>
      <c r="E37" s="37"/>
      <c r="F37" s="37"/>
      <c r="G37" s="10"/>
      <c r="H37" s="10"/>
      <c r="I37" s="10"/>
      <c r="J37" s="10"/>
      <c r="K37" s="10"/>
    </row>
    <row r="38" spans="1:11" hidden="1" x14ac:dyDescent="0.2">
      <c r="A38" s="6" t="s">
        <v>138</v>
      </c>
      <c r="B38" s="37"/>
      <c r="C38" s="37"/>
      <c r="D38" s="37"/>
      <c r="E38" s="37"/>
      <c r="F38" s="37"/>
      <c r="G38" s="10"/>
      <c r="H38" s="10"/>
      <c r="I38" s="10"/>
      <c r="J38" s="10"/>
      <c r="K38" s="10"/>
    </row>
    <row r="39" spans="1:11" hidden="1" x14ac:dyDescent="0.2">
      <c r="A39" s="7" t="s">
        <v>34</v>
      </c>
      <c r="B39" s="2"/>
      <c r="C39" s="2"/>
      <c r="D39" s="2"/>
      <c r="E39" s="2"/>
      <c r="F39" s="2"/>
      <c r="G39" s="10"/>
      <c r="H39" s="10"/>
      <c r="I39" s="10"/>
      <c r="J39" s="10"/>
      <c r="K39" s="10"/>
    </row>
    <row r="40" spans="1:11" hidden="1" x14ac:dyDescent="0.2">
      <c r="A40" s="2" t="s">
        <v>35</v>
      </c>
      <c r="B40" s="2"/>
      <c r="C40" s="2"/>
      <c r="D40" s="2"/>
      <c r="E40" s="2"/>
      <c r="F40" s="2"/>
      <c r="G40" s="10"/>
      <c r="H40" s="10"/>
      <c r="I40" s="10"/>
      <c r="J40" s="10"/>
      <c r="K40" s="10"/>
    </row>
    <row r="41" spans="1:11" hidden="1" x14ac:dyDescent="0.2">
      <c r="A41" s="2" t="s">
        <v>37</v>
      </c>
      <c r="B41" s="2"/>
      <c r="C41" s="2"/>
      <c r="D41" s="2"/>
      <c r="E41" s="2"/>
      <c r="F41" s="2"/>
      <c r="G41" s="10"/>
      <c r="H41" s="10"/>
      <c r="I41" s="10"/>
      <c r="J41" s="10"/>
      <c r="K41" s="10"/>
    </row>
    <row r="42" spans="1:11" hidden="1" x14ac:dyDescent="0.2">
      <c r="A42" s="2" t="s">
        <v>36</v>
      </c>
      <c r="B42" s="2"/>
      <c r="C42" s="2"/>
      <c r="D42" s="2"/>
      <c r="E42" s="2"/>
      <c r="F42" s="2"/>
      <c r="G42" s="10"/>
      <c r="H42" s="10"/>
      <c r="I42" s="10"/>
      <c r="J42" s="10"/>
      <c r="K42" s="10"/>
    </row>
    <row r="43" spans="1:11" hidden="1" x14ac:dyDescent="0.2">
      <c r="A43" s="2" t="s">
        <v>38</v>
      </c>
      <c r="B43" s="2"/>
      <c r="C43" s="2"/>
      <c r="D43" s="2"/>
      <c r="E43" s="2"/>
      <c r="F43" s="2"/>
      <c r="G43" s="10"/>
      <c r="H43" s="10"/>
      <c r="I43" s="10"/>
      <c r="J43" s="10"/>
      <c r="K43" s="10"/>
    </row>
    <row r="44" spans="1:11" hidden="1" x14ac:dyDescent="0.2">
      <c r="A44" s="2" t="s">
        <v>39</v>
      </c>
      <c r="B44" s="2"/>
      <c r="C44" s="2"/>
      <c r="D44" s="2"/>
      <c r="E44" s="2"/>
      <c r="F44" s="2"/>
      <c r="G44" s="10"/>
      <c r="H44" s="10"/>
      <c r="I44" s="10"/>
      <c r="J44" s="10"/>
      <c r="K44" s="10"/>
    </row>
    <row r="45" spans="1:11" hidden="1" x14ac:dyDescent="0.2">
      <c r="A45" s="38" t="s">
        <v>32</v>
      </c>
      <c r="B45" s="37"/>
      <c r="C45" s="37"/>
      <c r="D45" s="37"/>
      <c r="E45" s="37"/>
      <c r="F45" s="37"/>
      <c r="G45" s="10"/>
      <c r="H45" s="10"/>
      <c r="I45" s="10"/>
      <c r="J45" s="10"/>
      <c r="K45" s="10"/>
    </row>
    <row r="46" spans="1:11" hidden="1" x14ac:dyDescent="0.2">
      <c r="A46" s="37" t="s">
        <v>30</v>
      </c>
      <c r="B46" s="37"/>
      <c r="C46" s="37"/>
      <c r="D46" s="37"/>
      <c r="E46" s="37"/>
      <c r="F46" s="37"/>
      <c r="G46" s="10"/>
      <c r="H46" s="10"/>
      <c r="I46" s="10"/>
      <c r="J46" s="10"/>
      <c r="K46" s="10"/>
    </row>
    <row r="47" spans="1:11" hidden="1" x14ac:dyDescent="0.2">
      <c r="A47" s="25">
        <v>-20000</v>
      </c>
      <c r="B47" s="2"/>
      <c r="C47" s="2"/>
      <c r="D47" s="2"/>
      <c r="E47" s="2"/>
      <c r="F47" s="2"/>
      <c r="G47" s="10"/>
      <c r="H47" s="10"/>
      <c r="I47" s="10"/>
      <c r="J47" s="10"/>
      <c r="K47" s="10"/>
    </row>
    <row r="48" spans="1:11" ht="25.5" hidden="1" x14ac:dyDescent="0.2">
      <c r="A48" s="48" t="s">
        <v>109</v>
      </c>
      <c r="B48" s="37"/>
      <c r="C48" s="37"/>
      <c r="D48" s="37"/>
      <c r="E48" s="37"/>
      <c r="F48" s="37"/>
      <c r="G48" s="10"/>
      <c r="H48" s="10"/>
      <c r="I48" s="10"/>
      <c r="J48" s="10"/>
      <c r="K48" s="10"/>
    </row>
    <row r="49" spans="1:11" ht="25.5" hidden="1" x14ac:dyDescent="0.2">
      <c r="A49" s="48" t="s">
        <v>108</v>
      </c>
      <c r="B49" s="37"/>
      <c r="C49" s="37"/>
      <c r="D49" s="37"/>
      <c r="E49" s="37"/>
      <c r="F49" s="37"/>
      <c r="G49" s="10"/>
      <c r="H49" s="10"/>
      <c r="I49" s="10"/>
      <c r="J49" s="10"/>
      <c r="K49" s="10"/>
    </row>
    <row r="50" spans="1:11" ht="25.5" hidden="1" x14ac:dyDescent="0.2">
      <c r="A50" s="49" t="s">
        <v>110</v>
      </c>
      <c r="B50" s="2"/>
      <c r="C50" s="2"/>
      <c r="D50" s="2"/>
      <c r="E50" s="2"/>
      <c r="F50" s="2"/>
      <c r="G50" s="10"/>
      <c r="H50" s="10"/>
      <c r="I50" s="10"/>
      <c r="J50" s="10"/>
      <c r="K50" s="10"/>
    </row>
    <row r="51" spans="1:11" ht="25.5" hidden="1" x14ac:dyDescent="0.2">
      <c r="A51" s="49" t="s">
        <v>92</v>
      </c>
      <c r="B51" s="2"/>
      <c r="C51" s="2"/>
      <c r="D51" s="2"/>
      <c r="E51" s="2"/>
      <c r="F51" s="2"/>
      <c r="G51" s="10"/>
      <c r="H51" s="10"/>
      <c r="I51" s="10"/>
      <c r="J51" s="10"/>
      <c r="K51" s="10"/>
    </row>
    <row r="52" spans="1:11" ht="38.25" hidden="1" x14ac:dyDescent="0.2">
      <c r="A52" s="49" t="s">
        <v>93</v>
      </c>
      <c r="B52" s="41"/>
      <c r="C52" s="41"/>
      <c r="D52" s="41"/>
      <c r="E52" s="7"/>
      <c r="F52" s="7"/>
      <c r="G52" s="10"/>
      <c r="H52" s="10"/>
      <c r="I52" s="10"/>
      <c r="J52" s="10"/>
      <c r="K52" s="10"/>
    </row>
    <row r="53" spans="1:11" hidden="1" x14ac:dyDescent="0.2">
      <c r="A53" s="46" t="s">
        <v>96</v>
      </c>
      <c r="B53" s="40"/>
      <c r="C53" s="40"/>
      <c r="D53" s="40"/>
      <c r="E53" s="6"/>
      <c r="F53" s="6" t="b">
        <v>1</v>
      </c>
      <c r="G53" s="10"/>
      <c r="H53" s="10"/>
      <c r="I53" s="10"/>
      <c r="J53" s="10"/>
      <c r="K53" s="10"/>
    </row>
    <row r="54" spans="1:11" hidden="1" x14ac:dyDescent="0.2">
      <c r="A54" s="47" t="s">
        <v>111</v>
      </c>
      <c r="B54" s="46"/>
      <c r="C54" s="46"/>
      <c r="D54" s="46"/>
      <c r="E54" s="6"/>
      <c r="F54" s="6" t="b">
        <v>0</v>
      </c>
      <c r="G54" s="10"/>
      <c r="H54" s="10"/>
      <c r="I54" s="10"/>
      <c r="J54" s="10"/>
      <c r="K54" s="10"/>
    </row>
    <row r="55" spans="1:11" hidden="1" x14ac:dyDescent="0.2">
      <c r="A55" s="50"/>
      <c r="B55" s="42">
        <f>COUNT(Travel!B12:B12)</f>
        <v>0</v>
      </c>
      <c r="C55" s="42"/>
      <c r="D55" s="42">
        <f>COUNTIF(Travel!D12:D12,"*")</f>
        <v>1</v>
      </c>
      <c r="E55" s="43"/>
      <c r="F55" s="43" t="b">
        <f>MIN(B55,D55)=MAX(B55,D55)</f>
        <v>0</v>
      </c>
      <c r="G55" s="10"/>
      <c r="H55" s="10"/>
      <c r="I55" s="10"/>
      <c r="J55" s="10"/>
      <c r="K55" s="10"/>
    </row>
    <row r="56" spans="1:11" hidden="1" x14ac:dyDescent="0.2">
      <c r="A56" s="50" t="s">
        <v>90</v>
      </c>
      <c r="B56" s="42">
        <f>COUNT(Travel!B20:B38)</f>
        <v>16</v>
      </c>
      <c r="C56" s="42"/>
      <c r="D56" s="42">
        <f>COUNTIF(Travel!D20:D38,"*")</f>
        <v>16</v>
      </c>
      <c r="E56" s="43"/>
      <c r="F56" s="43" t="b">
        <f>MIN(B56,D56)=MAX(B56,D56)</f>
        <v>1</v>
      </c>
    </row>
    <row r="57" spans="1:11" hidden="1" x14ac:dyDescent="0.2">
      <c r="A57" s="51"/>
      <c r="B57" s="42">
        <f>COUNT(Travel!B43:B58)</f>
        <v>0</v>
      </c>
      <c r="C57" s="42"/>
      <c r="D57" s="42">
        <f>COUNTIF(Travel!D43:D58,"*")</f>
        <v>0</v>
      </c>
      <c r="E57" s="43"/>
      <c r="F57" s="43" t="b">
        <f>MIN(B57,D57)=MAX(B57,D57)</f>
        <v>1</v>
      </c>
    </row>
    <row r="58" spans="1:11" hidden="1" x14ac:dyDescent="0.2">
      <c r="A58" s="52" t="s">
        <v>88</v>
      </c>
      <c r="B58" s="44">
        <f>COUNT(Hospitality!B29:B29)</f>
        <v>0</v>
      </c>
      <c r="C58" s="44"/>
      <c r="D58" s="44">
        <f>COUNTIF(Hospitality!D29:D29,"*")</f>
        <v>0</v>
      </c>
      <c r="E58" s="45"/>
      <c r="F58" s="45" t="b">
        <f>MIN(B58,D58)=MAX(B58,D58)</f>
        <v>1</v>
      </c>
    </row>
    <row r="59" spans="1:11" hidden="1" x14ac:dyDescent="0.2">
      <c r="A59" s="53" t="s">
        <v>89</v>
      </c>
      <c r="B59" s="43">
        <f>COUNT('All other expenses'!B37:B37)</f>
        <v>0</v>
      </c>
      <c r="C59" s="43"/>
      <c r="D59" s="43">
        <f>COUNTIF('All other expenses'!D37:D37,"*")</f>
        <v>0</v>
      </c>
      <c r="E59" s="43"/>
      <c r="F59" s="43" t="b">
        <f>MIN(B59,D59)=MAX(B59,D59)</f>
        <v>1</v>
      </c>
    </row>
    <row r="60" spans="1:11" hidden="1" x14ac:dyDescent="0.2">
      <c r="A60" s="52" t="s">
        <v>87</v>
      </c>
      <c r="B60" s="44">
        <f>COUNTIF('Gifts and benefits'!B11:B15,"*")</f>
        <v>0</v>
      </c>
      <c r="C60" s="44">
        <f>COUNTIF('Gifts and benefits'!C11:C15,"*")</f>
        <v>0</v>
      </c>
      <c r="D60" s="44"/>
      <c r="E60" s="44">
        <f>COUNTA('Gifts and benefits'!E11:E15)</f>
        <v>0</v>
      </c>
      <c r="F60" s="45" t="b">
        <f>MIN(B60,C60,E60)=MAX(B60,C60,E60)</f>
        <v>1</v>
      </c>
    </row>
    <row r="61" spans="1:11" x14ac:dyDescent="0.2"/>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8D35D371-E778-46F9-951A-400882CF15D5}"/>
    <dataValidation allowBlank="1" showInputMessage="1" showErrorMessage="1" prompt="Headings on following tabs will pre populate with what you enter here_x000a__x000a_Update if a shorter or different period is covered" sqref="B4:F5" xr:uid="{89E4507A-C7EA-453C-BAEA-889CB8D3CE37}"/>
    <dataValidation allowBlank="1" showInputMessage="1" showErrorMessage="1" prompt="Headings on following tabs will pre populate with what you enter here_x000a__x000a_Create a new workbook for a new Chief Executive" sqref="B3:F3" xr:uid="{3ACEBDDF-B45C-48A2-8867-2DB364C01476}"/>
    <dataValidation allowBlank="1" showInputMessage="1" showErrorMessage="1" prompt="Headings on following tabs will pre populate with what you enter here" sqref="B2:F2" xr:uid="{B9D8DA44-B417-47DB-9CC3-ABCC9877D2D7}"/>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C0A9656A-CE09-4859-9CA2-E8E638EF88CA}"/>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5D272372-52F4-431D-8A61-F4EC817071D8}">
      <formula1>$A$36:$A$37</formula1>
    </dataValidation>
  </dataValidations>
  <pageMargins left="0.70866141732283472" right="0.70866141732283472" top="0.74803149606299213" bottom="0.74803149606299213" header="0.31496062992125984" footer="0.31496062992125984"/>
  <pageSetup paperSize="9"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D34C9-6CDB-40E0-A192-C0301EE75040}">
  <sheetPr>
    <tabColor theme="3" tint="0.39997558519241921"/>
    <pageSetUpPr fitToPage="1"/>
  </sheetPr>
  <dimension ref="A1:M357"/>
  <sheetViews>
    <sheetView topLeftCell="A10" zoomScaleNormal="100" workbookViewId="0">
      <selection activeCell="F35" sqref="F35"/>
    </sheetView>
  </sheetViews>
  <sheetFormatPr defaultColWidth="0" defaultRowHeight="12.75" zeroHeight="1" x14ac:dyDescent="0.2"/>
  <cols>
    <col min="1" max="1" width="33.140625" customWidth="1"/>
    <col min="2" max="2" width="14.28515625" customWidth="1"/>
    <col min="3" max="3" width="40.28515625" customWidth="1"/>
    <col min="4" max="4" width="53" customWidth="1"/>
    <col min="5" max="5" width="27.85546875" customWidth="1"/>
    <col min="6" max="6" width="29.7109375" customWidth="1"/>
    <col min="7" max="9" width="9.140625" hidden="1" customWidth="1"/>
    <col min="10" max="13" width="0" hidden="1" customWidth="1"/>
    <col min="14" max="16384" width="9.140625" hidden="1"/>
  </cols>
  <sheetData>
    <row r="1" spans="1:6" ht="26.25" customHeight="1" thickTop="1" x14ac:dyDescent="0.2">
      <c r="A1" s="354" t="s">
        <v>189</v>
      </c>
      <c r="B1" s="355"/>
      <c r="C1" s="355"/>
      <c r="D1" s="355"/>
      <c r="E1" s="356"/>
      <c r="F1" s="10"/>
    </row>
    <row r="2" spans="1:6" ht="21.75" customHeight="1" x14ac:dyDescent="0.2">
      <c r="A2" s="223" t="s">
        <v>2</v>
      </c>
      <c r="B2" s="357" t="str">
        <f>'Summary and sign-off'!B2:F2</f>
        <v>Education New Zealand</v>
      </c>
      <c r="C2" s="357"/>
      <c r="D2" s="357"/>
      <c r="E2" s="358"/>
      <c r="F2" s="10"/>
    </row>
    <row r="3" spans="1:6" ht="21" customHeight="1" x14ac:dyDescent="0.2">
      <c r="A3" s="223" t="s">
        <v>183</v>
      </c>
      <c r="B3" s="357" t="str">
        <f>'Summary and sign-off'!B3:F3</f>
        <v>Linda Sissons</v>
      </c>
      <c r="C3" s="357"/>
      <c r="D3" s="357"/>
      <c r="E3" s="358"/>
      <c r="F3" s="10"/>
    </row>
    <row r="4" spans="1:6" ht="30.75" customHeight="1" x14ac:dyDescent="0.2">
      <c r="A4" s="223" t="s">
        <v>69</v>
      </c>
      <c r="B4" s="359">
        <v>45248</v>
      </c>
      <c r="C4" s="359"/>
      <c r="D4" s="359"/>
      <c r="E4" s="360"/>
      <c r="F4" s="10"/>
    </row>
    <row r="5" spans="1:6" ht="31.5" customHeight="1" x14ac:dyDescent="0.2">
      <c r="A5" s="223" t="s">
        <v>70</v>
      </c>
      <c r="B5" s="357">
        <f>'Summary and sign-off'!B5:F5</f>
        <v>45473</v>
      </c>
      <c r="C5" s="357"/>
      <c r="D5" s="357"/>
      <c r="E5" s="358"/>
      <c r="F5" s="10"/>
    </row>
    <row r="6" spans="1:6" ht="21" customHeight="1" x14ac:dyDescent="0.2">
      <c r="A6" s="223" t="s">
        <v>27</v>
      </c>
      <c r="B6" s="302" t="s">
        <v>26</v>
      </c>
      <c r="C6" s="302"/>
      <c r="D6" s="302"/>
      <c r="E6" s="324"/>
      <c r="F6" s="10"/>
    </row>
    <row r="7" spans="1:6" ht="21" customHeight="1" x14ac:dyDescent="0.2">
      <c r="A7" s="223" t="s">
        <v>83</v>
      </c>
      <c r="B7" s="302" t="s">
        <v>95</v>
      </c>
      <c r="C7" s="302"/>
      <c r="D7" s="302"/>
      <c r="E7" s="324"/>
      <c r="F7" s="10"/>
    </row>
    <row r="8" spans="1:6" ht="20.25" customHeight="1" x14ac:dyDescent="0.2">
      <c r="A8" s="325" t="s">
        <v>3</v>
      </c>
      <c r="B8" s="326"/>
      <c r="C8" s="326"/>
      <c r="D8" s="326"/>
      <c r="E8" s="327"/>
      <c r="F8" s="12"/>
    </row>
    <row r="9" spans="1:6" ht="20.25" customHeight="1" thickBot="1" x14ac:dyDescent="0.25">
      <c r="A9" s="328" t="s">
        <v>190</v>
      </c>
      <c r="B9" s="329"/>
      <c r="C9" s="329"/>
      <c r="D9" s="329"/>
      <c r="E9" s="330"/>
      <c r="F9" s="12"/>
    </row>
    <row r="10" spans="1:6" ht="16.5" customHeight="1" thickTop="1" x14ac:dyDescent="0.2">
      <c r="A10" s="331" t="s">
        <v>113</v>
      </c>
      <c r="B10" s="332"/>
      <c r="C10" s="333"/>
      <c r="D10" s="333"/>
      <c r="E10" s="334"/>
      <c r="F10" s="20"/>
    </row>
    <row r="11" spans="1:6" x14ac:dyDescent="0.2">
      <c r="A11" s="224" t="s">
        <v>45</v>
      </c>
      <c r="B11" s="225" t="s">
        <v>140</v>
      </c>
      <c r="C11" s="225" t="s">
        <v>132</v>
      </c>
      <c r="D11" s="225" t="s">
        <v>131</v>
      </c>
      <c r="E11" s="226" t="s">
        <v>68</v>
      </c>
      <c r="F11" s="21"/>
    </row>
    <row r="12" spans="1:6" s="1" customFormat="1" x14ac:dyDescent="0.2">
      <c r="A12" s="227" t="s">
        <v>199</v>
      </c>
      <c r="B12" s="301" t="s">
        <v>199</v>
      </c>
      <c r="C12" s="298" t="s">
        <v>199</v>
      </c>
      <c r="D12" s="299" t="s">
        <v>199</v>
      </c>
      <c r="E12" s="300" t="s">
        <v>199</v>
      </c>
      <c r="F12" s="70"/>
    </row>
    <row r="13" spans="1:6" ht="24.75" customHeight="1" thickBot="1" x14ac:dyDescent="0.25">
      <c r="A13" s="228" t="s">
        <v>152</v>
      </c>
      <c r="B13" s="154">
        <f>SUM(B12:B12)</f>
        <v>0</v>
      </c>
      <c r="C13" s="155"/>
      <c r="D13" s="335"/>
      <c r="E13" s="336"/>
      <c r="F13" s="172"/>
    </row>
    <row r="14" spans="1:6" ht="13.5" hidden="1" thickTop="1" x14ac:dyDescent="0.2">
      <c r="A14" s="229"/>
      <c r="B14" s="12"/>
      <c r="C14" s="10"/>
      <c r="D14" s="10"/>
      <c r="E14" s="230"/>
      <c r="F14" s="172"/>
    </row>
    <row r="15" spans="1:6" ht="10.5" customHeight="1" thickTop="1" thickBot="1" x14ac:dyDescent="0.25">
      <c r="A15" s="231"/>
      <c r="B15" s="12"/>
      <c r="C15" s="10"/>
      <c r="D15" s="10"/>
      <c r="E15" s="230"/>
      <c r="F15" s="10"/>
    </row>
    <row r="16" spans="1:6" ht="16.5" thickTop="1" x14ac:dyDescent="0.2">
      <c r="A16" s="337" t="s">
        <v>77</v>
      </c>
      <c r="B16" s="338"/>
      <c r="C16" s="338"/>
      <c r="D16" s="338"/>
      <c r="E16" s="339"/>
      <c r="F16" s="20"/>
    </row>
    <row r="17" spans="1:6" x14ac:dyDescent="0.2">
      <c r="A17" s="224" t="s">
        <v>45</v>
      </c>
      <c r="B17" s="225" t="s">
        <v>29</v>
      </c>
      <c r="C17" s="225" t="s">
        <v>132</v>
      </c>
      <c r="D17" s="225" t="s">
        <v>131</v>
      </c>
      <c r="E17" s="226" t="s">
        <v>68</v>
      </c>
      <c r="F17" s="21"/>
    </row>
    <row r="18" spans="1:6" ht="25.5" x14ac:dyDescent="0.2">
      <c r="A18" s="352">
        <v>45274</v>
      </c>
      <c r="B18" s="220">
        <v>6.55</v>
      </c>
      <c r="C18" s="274" t="s">
        <v>195</v>
      </c>
      <c r="D18" s="177" t="s">
        <v>150</v>
      </c>
      <c r="E18" s="232" t="s">
        <v>130</v>
      </c>
      <c r="F18" s="70"/>
    </row>
    <row r="19" spans="1:6" ht="25.5" x14ac:dyDescent="0.2">
      <c r="A19" s="353"/>
      <c r="B19" s="221">
        <v>11.2</v>
      </c>
      <c r="C19" s="275" t="s">
        <v>156</v>
      </c>
      <c r="D19" s="222" t="s">
        <v>155</v>
      </c>
      <c r="E19" s="233" t="s">
        <v>151</v>
      </c>
      <c r="F19" s="70"/>
    </row>
    <row r="20" spans="1:6" s="1" customFormat="1" ht="12.75" customHeight="1" x14ac:dyDescent="0.2">
      <c r="A20" s="347" t="s">
        <v>165</v>
      </c>
      <c r="B20" s="184">
        <v>621.62</v>
      </c>
      <c r="C20" s="344" t="s">
        <v>197</v>
      </c>
      <c r="D20" s="180" t="s">
        <v>157</v>
      </c>
      <c r="E20" s="234" t="s">
        <v>151</v>
      </c>
      <c r="F20" s="70"/>
    </row>
    <row r="21" spans="1:6" s="1" customFormat="1" x14ac:dyDescent="0.2">
      <c r="A21" s="348"/>
      <c r="B21" s="182">
        <v>208.61</v>
      </c>
      <c r="C21" s="345"/>
      <c r="D21" s="95" t="s">
        <v>161</v>
      </c>
      <c r="E21" s="235" t="s">
        <v>151</v>
      </c>
      <c r="F21" s="70"/>
    </row>
    <row r="22" spans="1:6" s="1" customFormat="1" x14ac:dyDescent="0.2">
      <c r="A22" s="348"/>
      <c r="B22" s="183">
        <v>17.75</v>
      </c>
      <c r="C22" s="345"/>
      <c r="D22" s="95" t="s">
        <v>158</v>
      </c>
      <c r="E22" s="236" t="s">
        <v>151</v>
      </c>
      <c r="F22" s="70"/>
    </row>
    <row r="23" spans="1:6" s="1" customFormat="1" ht="25.5" x14ac:dyDescent="0.2">
      <c r="A23" s="349"/>
      <c r="B23" s="277">
        <v>208.61</v>
      </c>
      <c r="C23" s="346"/>
      <c r="D23" s="296" t="s">
        <v>164</v>
      </c>
      <c r="E23" s="284" t="s">
        <v>151</v>
      </c>
      <c r="F23" s="70"/>
    </row>
    <row r="24" spans="1:6" s="1" customFormat="1" ht="12.75" customHeight="1" x14ac:dyDescent="0.2">
      <c r="A24" s="316" t="s">
        <v>166</v>
      </c>
      <c r="B24" s="278">
        <v>484.13</v>
      </c>
      <c r="C24" s="319" t="s">
        <v>196</v>
      </c>
      <c r="D24" s="180" t="s">
        <v>157</v>
      </c>
      <c r="E24" s="285" t="s">
        <v>151</v>
      </c>
      <c r="F24" s="70"/>
    </row>
    <row r="25" spans="1:6" s="1" customFormat="1" ht="12.75" customHeight="1" x14ac:dyDescent="0.2">
      <c r="A25" s="317"/>
      <c r="B25" s="182">
        <v>6.55</v>
      </c>
      <c r="C25" s="320"/>
      <c r="D25" s="179" t="s">
        <v>158</v>
      </c>
      <c r="E25" s="238" t="s">
        <v>151</v>
      </c>
      <c r="F25" s="70"/>
    </row>
    <row r="26" spans="1:6" s="1" customFormat="1" x14ac:dyDescent="0.2">
      <c r="A26" s="317"/>
      <c r="B26" s="183">
        <v>87.79</v>
      </c>
      <c r="C26" s="320"/>
      <c r="D26" s="268" t="s">
        <v>159</v>
      </c>
      <c r="E26" s="269" t="s">
        <v>151</v>
      </c>
      <c r="F26" s="70"/>
    </row>
    <row r="27" spans="1:6" s="1" customFormat="1" ht="12.75" customHeight="1" x14ac:dyDescent="0.2">
      <c r="A27" s="317"/>
      <c r="B27" s="183">
        <v>84.78</v>
      </c>
      <c r="C27" s="320"/>
      <c r="D27" s="95" t="s">
        <v>160</v>
      </c>
      <c r="E27" s="237" t="s">
        <v>151</v>
      </c>
      <c r="F27" s="70"/>
    </row>
    <row r="28" spans="1:6" s="1" customFormat="1" ht="12.75" customHeight="1" x14ac:dyDescent="0.2">
      <c r="A28" s="317"/>
      <c r="B28" s="183">
        <v>235.04</v>
      </c>
      <c r="C28" s="320"/>
      <c r="D28" s="95" t="s">
        <v>161</v>
      </c>
      <c r="E28" s="237" t="s">
        <v>151</v>
      </c>
      <c r="F28" s="210"/>
    </row>
    <row r="29" spans="1:6" s="1" customFormat="1" ht="25.5" x14ac:dyDescent="0.2">
      <c r="A29" s="351"/>
      <c r="B29" s="279">
        <v>78.260000000000005</v>
      </c>
      <c r="C29" s="350"/>
      <c r="D29" s="280" t="s">
        <v>162</v>
      </c>
      <c r="E29" s="284" t="s">
        <v>163</v>
      </c>
      <c r="F29" s="70"/>
    </row>
    <row r="30" spans="1:6" s="1" customFormat="1" ht="12.75" customHeight="1" x14ac:dyDescent="0.2">
      <c r="A30" s="316">
        <v>45468</v>
      </c>
      <c r="B30" s="283">
        <v>266.63</v>
      </c>
      <c r="C30" s="319" t="s">
        <v>198</v>
      </c>
      <c r="D30" s="180" t="s">
        <v>167</v>
      </c>
      <c r="E30" s="286" t="s">
        <v>151</v>
      </c>
      <c r="F30" s="70"/>
    </row>
    <row r="31" spans="1:6" s="1" customFormat="1" x14ac:dyDescent="0.2">
      <c r="A31" s="317"/>
      <c r="B31" s="98">
        <v>447.87</v>
      </c>
      <c r="C31" s="320"/>
      <c r="D31" s="95" t="s">
        <v>168</v>
      </c>
      <c r="E31" s="239" t="s">
        <v>163</v>
      </c>
      <c r="F31" s="70"/>
    </row>
    <row r="32" spans="1:6" s="1" customFormat="1" x14ac:dyDescent="0.2">
      <c r="A32" s="317"/>
      <c r="B32" s="183">
        <v>17.75</v>
      </c>
      <c r="C32" s="320"/>
      <c r="D32" s="181" t="s">
        <v>158</v>
      </c>
      <c r="E32" s="240" t="s">
        <v>163</v>
      </c>
      <c r="F32" s="70"/>
    </row>
    <row r="33" spans="1:6" s="1" customFormat="1" x14ac:dyDescent="0.2">
      <c r="A33" s="317"/>
      <c r="B33" s="182">
        <v>43.39</v>
      </c>
      <c r="C33" s="320"/>
      <c r="D33" s="181" t="s">
        <v>169</v>
      </c>
      <c r="E33" s="240" t="s">
        <v>151</v>
      </c>
      <c r="F33" s="70"/>
    </row>
    <row r="34" spans="1:6" s="1" customFormat="1" x14ac:dyDescent="0.2">
      <c r="A34" s="317"/>
      <c r="B34" s="182">
        <v>41.48</v>
      </c>
      <c r="C34" s="320"/>
      <c r="D34" s="281" t="s">
        <v>170</v>
      </c>
      <c r="E34" s="276" t="s">
        <v>151</v>
      </c>
      <c r="F34" s="70"/>
    </row>
    <row r="35" spans="1:6" s="1" customFormat="1" ht="22.5" customHeight="1" thickBot="1" x14ac:dyDescent="0.25">
      <c r="A35" s="318"/>
      <c r="B35" s="287">
        <v>39.130000000000003</v>
      </c>
      <c r="C35" s="321"/>
      <c r="D35" s="297" t="s">
        <v>171</v>
      </c>
      <c r="E35" s="288" t="s">
        <v>163</v>
      </c>
      <c r="F35" s="70"/>
    </row>
    <row r="36" spans="1:6" s="1" customFormat="1" ht="12.75" hidden="1" customHeight="1" x14ac:dyDescent="0.2">
      <c r="A36" s="270"/>
      <c r="B36" s="282"/>
      <c r="C36" s="272"/>
      <c r="D36" s="281"/>
      <c r="E36" s="276"/>
      <c r="F36" s="70"/>
    </row>
    <row r="37" spans="1:6" s="1" customFormat="1" hidden="1" x14ac:dyDescent="0.2">
      <c r="A37" s="270"/>
      <c r="B37" s="183"/>
      <c r="C37" s="272"/>
      <c r="D37" s="185"/>
      <c r="E37" s="241"/>
      <c r="F37" s="70"/>
    </row>
    <row r="38" spans="1:6" s="1" customFormat="1" ht="13.5" hidden="1" thickBot="1" x14ac:dyDescent="0.25">
      <c r="A38" s="271"/>
      <c r="B38" s="211"/>
      <c r="C38" s="273"/>
      <c r="D38" s="212"/>
      <c r="E38" s="242"/>
      <c r="F38" s="70"/>
    </row>
    <row r="39" spans="1:6" ht="25.15" customHeight="1" thickTop="1" thickBot="1" x14ac:dyDescent="0.25">
      <c r="A39" s="243" t="s">
        <v>153</v>
      </c>
      <c r="B39" s="154">
        <f>SUM(B18:B38)</f>
        <v>2907.1400000000003</v>
      </c>
      <c r="C39" s="155" t="str">
        <f>IF(SUBTOTAL(3,B20:B38)=SUBTOTAL(103,B20:B38),'Summary and sign-off'!$A$48,'Summary and sign-off'!$A$49)</f>
        <v>Check - there are no hidden rows with data</v>
      </c>
      <c r="D39" s="335" t="str">
        <f>IF('Summary and sign-off'!F56='Summary and sign-off'!F54,'Summary and sign-off'!A51,'Summary and sign-off'!A50)</f>
        <v>Check - each entry provides sufficient information</v>
      </c>
      <c r="E39" s="336"/>
      <c r="F39" s="75"/>
    </row>
    <row r="40" spans="1:6" ht="10.5" customHeight="1" thickTop="1" thickBot="1" x14ac:dyDescent="0.25">
      <c r="A40" s="244"/>
      <c r="B40" s="126"/>
      <c r="C40" s="125"/>
      <c r="D40" s="125"/>
      <c r="E40" s="245"/>
      <c r="F40" s="10"/>
    </row>
    <row r="41" spans="1:6" ht="24.75" customHeight="1" thickTop="1" x14ac:dyDescent="0.2">
      <c r="A41" s="337" t="s">
        <v>40</v>
      </c>
      <c r="B41" s="338"/>
      <c r="C41" s="338"/>
      <c r="D41" s="338"/>
      <c r="E41" s="339"/>
      <c r="F41" s="10"/>
    </row>
    <row r="42" spans="1:6" ht="20.25" customHeight="1" x14ac:dyDescent="0.2">
      <c r="A42" s="224" t="s">
        <v>45</v>
      </c>
      <c r="B42" s="225" t="s">
        <v>29</v>
      </c>
      <c r="C42" s="225" t="s">
        <v>132</v>
      </c>
      <c r="D42" s="225" t="s">
        <v>131</v>
      </c>
      <c r="E42" s="226" t="s">
        <v>68</v>
      </c>
      <c r="F42" s="19"/>
    </row>
    <row r="43" spans="1:6" s="1" customFormat="1" ht="13.5" hidden="1" thickTop="1" x14ac:dyDescent="0.2">
      <c r="A43" s="246"/>
      <c r="B43" s="88"/>
      <c r="C43" s="89"/>
      <c r="D43" s="89"/>
      <c r="E43" s="247"/>
      <c r="F43" s="70"/>
    </row>
    <row r="44" spans="1:6" s="1" customFormat="1" hidden="1" x14ac:dyDescent="0.2">
      <c r="A44" s="248"/>
      <c r="B44" s="68"/>
      <c r="C44" s="69"/>
      <c r="D44" s="69"/>
      <c r="E44" s="249"/>
      <c r="F44" s="70"/>
    </row>
    <row r="45" spans="1:6" s="1" customFormat="1" hidden="1" x14ac:dyDescent="0.2">
      <c r="A45" s="250"/>
      <c r="B45" s="68"/>
      <c r="C45" s="84"/>
      <c r="D45" s="69"/>
      <c r="E45" s="249"/>
      <c r="F45" s="70"/>
    </row>
    <row r="46" spans="1:6" s="1" customFormat="1" hidden="1" x14ac:dyDescent="0.2">
      <c r="A46" s="340"/>
      <c r="B46" s="68"/>
      <c r="C46" s="342"/>
      <c r="D46" s="69"/>
      <c r="E46" s="249"/>
      <c r="F46" s="70"/>
    </row>
    <row r="47" spans="1:6" s="1" customFormat="1" hidden="1" x14ac:dyDescent="0.2">
      <c r="A47" s="341"/>
      <c r="B47" s="68"/>
      <c r="C47" s="343"/>
      <c r="D47" s="69"/>
      <c r="E47" s="249"/>
      <c r="F47" s="70"/>
    </row>
    <row r="48" spans="1:6" s="1" customFormat="1" ht="13.5" hidden="1" thickBot="1" x14ac:dyDescent="0.25">
      <c r="A48" s="251"/>
      <c r="B48" s="87"/>
      <c r="C48" s="86"/>
      <c r="D48" s="86"/>
      <c r="E48" s="252"/>
      <c r="F48" s="70"/>
    </row>
    <row r="49" spans="1:6" s="1" customFormat="1" ht="14.25" hidden="1" thickTop="1" thickBot="1" x14ac:dyDescent="0.25">
      <c r="A49" s="253"/>
      <c r="B49" s="102"/>
      <c r="C49" s="101"/>
      <c r="D49" s="101"/>
      <c r="E49" s="254"/>
      <c r="F49" s="70"/>
    </row>
    <row r="50" spans="1:6" s="1" customFormat="1" ht="14.25" hidden="1" thickTop="1" thickBot="1" x14ac:dyDescent="0.25">
      <c r="A50" s="255"/>
      <c r="B50" s="103"/>
      <c r="C50" s="100"/>
      <c r="D50" s="100"/>
      <c r="E50" s="256"/>
      <c r="F50" s="70"/>
    </row>
    <row r="51" spans="1:6" s="1" customFormat="1" ht="14.25" hidden="1" thickTop="1" thickBot="1" x14ac:dyDescent="0.25">
      <c r="A51" s="253"/>
      <c r="B51" s="102"/>
      <c r="C51" s="101"/>
      <c r="D51" s="101"/>
      <c r="E51" s="254"/>
      <c r="F51" s="70"/>
    </row>
    <row r="52" spans="1:6" s="1" customFormat="1" ht="14.25" hidden="1" thickTop="1" thickBot="1" x14ac:dyDescent="0.25">
      <c r="A52" s="255"/>
      <c r="B52" s="103"/>
      <c r="C52" s="100"/>
      <c r="D52" s="100"/>
      <c r="E52" s="256"/>
      <c r="F52" s="70"/>
    </row>
    <row r="53" spans="1:6" s="1" customFormat="1" ht="14.25" hidden="1" thickTop="1" thickBot="1" x14ac:dyDescent="0.25">
      <c r="A53" s="255"/>
      <c r="B53" s="103"/>
      <c r="C53" s="100"/>
      <c r="D53" s="100"/>
      <c r="E53" s="256"/>
      <c r="F53" s="70"/>
    </row>
    <row r="54" spans="1:6" s="1" customFormat="1" ht="14.25" hidden="1" thickTop="1" thickBot="1" x14ac:dyDescent="0.25">
      <c r="A54" s="253"/>
      <c r="B54" s="102"/>
      <c r="C54" s="101"/>
      <c r="D54" s="101"/>
      <c r="E54" s="254"/>
      <c r="F54" s="70"/>
    </row>
    <row r="55" spans="1:6" s="1" customFormat="1" ht="14.25" hidden="1" thickTop="1" thickBot="1" x14ac:dyDescent="0.25">
      <c r="A55" s="257"/>
      <c r="B55" s="103"/>
      <c r="C55" s="100"/>
      <c r="D55" s="100"/>
      <c r="E55" s="256"/>
      <c r="F55" s="70"/>
    </row>
    <row r="56" spans="1:6" s="1" customFormat="1" ht="14.25" hidden="1" thickTop="1" thickBot="1" x14ac:dyDescent="0.25">
      <c r="A56" s="257"/>
      <c r="B56" s="103"/>
      <c r="C56" s="100"/>
      <c r="D56" s="100"/>
      <c r="E56" s="256"/>
      <c r="F56" s="70"/>
    </row>
    <row r="57" spans="1:6" s="1" customFormat="1" ht="14.25" hidden="1" thickTop="1" thickBot="1" x14ac:dyDescent="0.25">
      <c r="A57" s="258"/>
      <c r="B57" s="104"/>
      <c r="C57" s="105"/>
      <c r="D57" s="105"/>
      <c r="E57" s="259"/>
      <c r="F57" s="70"/>
    </row>
    <row r="58" spans="1:6" s="1" customFormat="1" ht="13.5" thickBot="1" x14ac:dyDescent="0.25">
      <c r="A58" s="260"/>
      <c r="B58" s="78"/>
      <c r="C58" s="79"/>
      <c r="D58" s="79"/>
      <c r="E58" s="261"/>
      <c r="F58" s="70"/>
    </row>
    <row r="59" spans="1:6" ht="28.9" customHeight="1" thickTop="1" thickBot="1" x14ac:dyDescent="0.25">
      <c r="A59" s="262" t="s">
        <v>118</v>
      </c>
      <c r="B59" s="128">
        <f>SUM(B43:B58)</f>
        <v>0</v>
      </c>
      <c r="C59" s="127" t="str">
        <f>IF(SUBTOTAL(3,B43:B58)=SUBTOTAL(103,B43:B58),'Summary and sign-off'!$A$48,'Summary and sign-off'!$A$49)</f>
        <v>Check - there are no hidden rows with data</v>
      </c>
      <c r="D59" s="322" t="str">
        <f>IF('Summary and sign-off'!F57='Summary and sign-off'!F54,'Summary and sign-off'!A51,'Summary and sign-off'!A50)</f>
        <v>Check - each entry provides sufficient information</v>
      </c>
      <c r="E59" s="323"/>
      <c r="F59" s="10"/>
    </row>
    <row r="60" spans="1:6" ht="10.5" customHeight="1" thickTop="1" x14ac:dyDescent="0.2">
      <c r="A60" s="231"/>
      <c r="B60" s="263"/>
      <c r="C60" s="12"/>
      <c r="D60" s="10"/>
      <c r="E60" s="230"/>
      <c r="F60" s="10"/>
    </row>
    <row r="61" spans="1:6" ht="34.5" customHeight="1" thickBot="1" x14ac:dyDescent="0.25">
      <c r="A61" s="264" t="s">
        <v>1</v>
      </c>
      <c r="B61" s="265">
        <f>B13+B39+B59</f>
        <v>2907.1400000000003</v>
      </c>
      <c r="C61" s="266"/>
      <c r="D61" s="266"/>
      <c r="E61" s="267"/>
      <c r="F61" s="10"/>
    </row>
    <row r="62" spans="1:6" ht="13.5" thickTop="1" x14ac:dyDescent="0.2">
      <c r="A62" s="10"/>
      <c r="B62" s="12"/>
      <c r="C62" s="10"/>
      <c r="D62" s="10"/>
      <c r="E62" s="10"/>
      <c r="F62" s="10"/>
    </row>
    <row r="63" spans="1:6" x14ac:dyDescent="0.2">
      <c r="A63" s="11" t="s">
        <v>6</v>
      </c>
      <c r="B63" s="12"/>
      <c r="C63" s="10"/>
      <c r="D63" s="10"/>
      <c r="E63" s="10"/>
      <c r="F63" s="10"/>
    </row>
    <row r="64" spans="1:6" ht="12.6" customHeight="1" x14ac:dyDescent="0.2">
      <c r="A64" s="13" t="s">
        <v>141</v>
      </c>
      <c r="F64" s="10"/>
    </row>
    <row r="65" spans="1:6" ht="12.95" customHeight="1" x14ac:dyDescent="0.2">
      <c r="A65" s="13" t="s">
        <v>120</v>
      </c>
      <c r="B65" s="10"/>
      <c r="D65" s="10"/>
      <c r="F65" s="10"/>
    </row>
    <row r="66" spans="1:6" x14ac:dyDescent="0.2">
      <c r="A66" s="13" t="s">
        <v>115</v>
      </c>
      <c r="F66" s="10"/>
    </row>
    <row r="67" spans="1:6" x14ac:dyDescent="0.2">
      <c r="A67" s="13" t="s">
        <v>121</v>
      </c>
      <c r="B67" s="12"/>
      <c r="C67" s="10"/>
      <c r="D67" s="10"/>
      <c r="E67" s="10"/>
      <c r="F67" s="10"/>
    </row>
    <row r="68" spans="1:6" ht="12.95" customHeight="1" x14ac:dyDescent="0.2">
      <c r="A68" s="13" t="s">
        <v>114</v>
      </c>
      <c r="B68" s="10"/>
      <c r="D68" s="10"/>
      <c r="F68" s="10"/>
    </row>
    <row r="69" spans="1:6" x14ac:dyDescent="0.2">
      <c r="A69" s="13" t="s">
        <v>119</v>
      </c>
      <c r="F69" s="10"/>
    </row>
    <row r="70" spans="1:6" x14ac:dyDescent="0.2">
      <c r="A70" s="13" t="s">
        <v>126</v>
      </c>
      <c r="B70" s="13"/>
      <c r="C70" s="13"/>
      <c r="D70" s="13"/>
      <c r="F70" s="10"/>
    </row>
    <row r="71" spans="1:6" x14ac:dyDescent="0.2">
      <c r="A71" s="18"/>
      <c r="B71" s="10"/>
      <c r="C71" s="10"/>
      <c r="D71" s="10"/>
      <c r="E71" s="10"/>
      <c r="F71" s="10"/>
    </row>
    <row r="72" spans="1:6" hidden="1" x14ac:dyDescent="0.2">
      <c r="A72" s="18"/>
      <c r="B72" s="10"/>
      <c r="C72" s="10"/>
      <c r="D72" s="10"/>
      <c r="E72" s="10"/>
      <c r="F72" s="10"/>
    </row>
    <row r="73" spans="1:6" x14ac:dyDescent="0.2"/>
    <row r="74" spans="1:6" x14ac:dyDescent="0.2"/>
    <row r="75" spans="1:6" x14ac:dyDescent="0.2"/>
    <row r="76" spans="1:6" x14ac:dyDescent="0.2"/>
    <row r="77" spans="1:6" ht="12.75" hidden="1" customHeight="1" x14ac:dyDescent="0.2"/>
    <row r="78" spans="1:6" x14ac:dyDescent="0.2"/>
    <row r="79" spans="1:6" x14ac:dyDescent="0.2"/>
    <row r="80" spans="1:6" hidden="1" x14ac:dyDescent="0.2">
      <c r="A80" s="18"/>
      <c r="B80" s="10"/>
      <c r="C80" s="10"/>
      <c r="D80" s="10"/>
      <c r="E80" s="10"/>
      <c r="F80" s="10"/>
    </row>
    <row r="81" spans="1:6" hidden="1" x14ac:dyDescent="0.2">
      <c r="A81" s="18"/>
      <c r="B81" s="10"/>
      <c r="C81" s="10"/>
      <c r="D81" s="10"/>
      <c r="E81" s="10"/>
      <c r="F81" s="10"/>
    </row>
    <row r="82" spans="1:6" hidden="1" x14ac:dyDescent="0.2">
      <c r="A82" s="18"/>
      <c r="B82" s="10"/>
      <c r="C82" s="10"/>
      <c r="D82" s="10"/>
      <c r="E82" s="10"/>
      <c r="F82" s="10"/>
    </row>
    <row r="83" spans="1:6" hidden="1" x14ac:dyDescent="0.2">
      <c r="A83" s="18"/>
      <c r="B83" s="10"/>
      <c r="C83" s="10"/>
      <c r="D83" s="10"/>
      <c r="E83" s="10"/>
      <c r="F83" s="10"/>
    </row>
    <row r="84" spans="1:6" hidden="1" x14ac:dyDescent="0.2">
      <c r="A84" s="18"/>
      <c r="B84" s="10"/>
      <c r="C84" s="10"/>
      <c r="D84" s="10"/>
      <c r="E84" s="10"/>
      <c r="F84" s="10"/>
    </row>
    <row r="85" spans="1:6" x14ac:dyDescent="0.2"/>
    <row r="86" spans="1:6" x14ac:dyDescent="0.2"/>
    <row r="87" spans="1:6" x14ac:dyDescent="0.2"/>
    <row r="88" spans="1:6" x14ac:dyDescent="0.2"/>
    <row r="89" spans="1:6" x14ac:dyDescent="0.2"/>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sheetData>
  <sheetProtection formatCells="0" formatRows="0" insertColumns="0" insertRows="0" deleteRows="0"/>
  <mergeCells count="24">
    <mergeCell ref="A24:A29"/>
    <mergeCell ref="A18:A19"/>
    <mergeCell ref="B6:E6"/>
    <mergeCell ref="A1:E1"/>
    <mergeCell ref="B2:E2"/>
    <mergeCell ref="B3:E3"/>
    <mergeCell ref="B4:E4"/>
    <mergeCell ref="B5:E5"/>
    <mergeCell ref="A30:A35"/>
    <mergeCell ref="C30:C35"/>
    <mergeCell ref="D59:E59"/>
    <mergeCell ref="B7:E7"/>
    <mergeCell ref="A8:E8"/>
    <mergeCell ref="A9:E9"/>
    <mergeCell ref="A10:E10"/>
    <mergeCell ref="D13:E13"/>
    <mergeCell ref="A16:E16"/>
    <mergeCell ref="D39:E39"/>
    <mergeCell ref="A41:E41"/>
    <mergeCell ref="A46:A47"/>
    <mergeCell ref="C46:C47"/>
    <mergeCell ref="C20:C23"/>
    <mergeCell ref="A20:A23"/>
    <mergeCell ref="C24:C29"/>
  </mergeCells>
  <phoneticPr fontId="63" type="noConversion"/>
  <dataValidations count="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8 A43:A46 A48" xr:uid="{DF40EBB4-1427-4BC3-A26B-5F754FBED765}">
      <formula1>$B$4</formula1>
      <formula2>$B$5</formula2>
    </dataValidation>
    <dataValidation allowBlank="1" showInputMessage="1" showErrorMessage="1" prompt="Insert additional rows as needed:_x000a_- 'right click' on a row number (left of screen)_x000a_- select 'Insert' (this will insert a row above it)" sqref="A42 A11 A17:A18" xr:uid="{094247AA-C938-481C-ABCC-BCFE5C2938DB}"/>
  </dataValidations>
  <pageMargins left="0.74" right="0.17" top="0.74803149606299213" bottom="0.74803149606299213" header="0.31496062992125984" footer="0.31496062992125984"/>
  <pageSetup paperSize="9" scale="19"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DD35103E-2DC3-4352-A40E-374CE893902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EDD06F1-BB64-4A62-99EF-41F80A9DD4D3}">
          <x14:formula1>
            <xm:f>'Summary and sign-off'!$A$27:$A$28</xm:f>
          </x14:formula1>
          <xm:sqref>B6:E6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9DF8-9483-4EC0-998E-0BD55D48A2D7}">
  <sheetPr>
    <tabColor theme="3" tint="0.39997558519241921"/>
    <pageSetUpPr fitToPage="1"/>
  </sheetPr>
  <dimension ref="A1:J79"/>
  <sheetViews>
    <sheetView zoomScaleNormal="100" workbookViewId="0">
      <selection activeCell="F10" sqref="F10"/>
    </sheetView>
  </sheetViews>
  <sheetFormatPr defaultColWidth="0" defaultRowHeight="12.75" zeroHeight="1" x14ac:dyDescent="0.2"/>
  <cols>
    <col min="1" max="1" width="29.85546875" customWidth="1"/>
    <col min="2" max="2" width="11.42578125" customWidth="1"/>
    <col min="3" max="3" width="41.28515625" customWidth="1"/>
    <col min="4" max="4" width="25.42578125" customWidth="1"/>
    <col min="5" max="5" width="13.42578125" customWidth="1"/>
    <col min="6" max="6" width="29.7109375" customWidth="1"/>
    <col min="7" max="10" width="9.140625" hidden="1" customWidth="1"/>
    <col min="11" max="13" width="0" hidden="1" customWidth="1"/>
  </cols>
  <sheetData>
    <row r="1" spans="1:6" ht="26.25" customHeight="1" thickTop="1" x14ac:dyDescent="0.2">
      <c r="A1" s="307" t="s">
        <v>191</v>
      </c>
      <c r="B1" s="308"/>
      <c r="C1" s="308"/>
      <c r="D1" s="308"/>
      <c r="E1" s="309"/>
    </row>
    <row r="2" spans="1:6" ht="21" customHeight="1" x14ac:dyDescent="0.2">
      <c r="A2" s="153" t="s">
        <v>2</v>
      </c>
      <c r="B2" s="357" t="str">
        <f>'Summary and sign-off'!B2:F2</f>
        <v>Education New Zealand</v>
      </c>
      <c r="C2" s="357"/>
      <c r="D2" s="357"/>
      <c r="E2" s="369"/>
    </row>
    <row r="3" spans="1:6" ht="21" customHeight="1" x14ac:dyDescent="0.2">
      <c r="A3" s="153" t="s">
        <v>183</v>
      </c>
      <c r="B3" s="357" t="str">
        <f>'Summary and sign-off'!B3:F3</f>
        <v>Linda Sissons</v>
      </c>
      <c r="C3" s="357"/>
      <c r="D3" s="357"/>
      <c r="E3" s="369"/>
    </row>
    <row r="4" spans="1:6" ht="21" customHeight="1" x14ac:dyDescent="0.2">
      <c r="A4" s="153" t="s">
        <v>69</v>
      </c>
      <c r="B4" s="357">
        <f>'Summary and sign-off'!B4:F4</f>
        <v>45248</v>
      </c>
      <c r="C4" s="357"/>
      <c r="D4" s="357"/>
      <c r="E4" s="369"/>
    </row>
    <row r="5" spans="1:6" ht="21" customHeight="1" x14ac:dyDescent="0.2">
      <c r="A5" s="153" t="s">
        <v>70</v>
      </c>
      <c r="B5" s="357">
        <f>'Summary and sign-off'!B5:F5</f>
        <v>45473</v>
      </c>
      <c r="C5" s="357"/>
      <c r="D5" s="357"/>
      <c r="E5" s="369"/>
    </row>
    <row r="6" spans="1:6" ht="21" customHeight="1" x14ac:dyDescent="0.2">
      <c r="A6" s="153" t="s">
        <v>27</v>
      </c>
      <c r="B6" s="302" t="s">
        <v>26</v>
      </c>
      <c r="C6" s="302"/>
      <c r="D6" s="302"/>
      <c r="E6" s="303"/>
    </row>
    <row r="7" spans="1:6" ht="21" customHeight="1" x14ac:dyDescent="0.2">
      <c r="A7" s="153" t="s">
        <v>83</v>
      </c>
      <c r="B7" s="302" t="s">
        <v>95</v>
      </c>
      <c r="C7" s="302"/>
      <c r="D7" s="302"/>
      <c r="E7" s="303"/>
    </row>
    <row r="8" spans="1:6" ht="35.25" customHeight="1" x14ac:dyDescent="0.25">
      <c r="A8" s="361" t="s">
        <v>122</v>
      </c>
      <c r="B8" s="362"/>
      <c r="C8" s="363"/>
      <c r="D8" s="363"/>
      <c r="E8" s="364"/>
      <c r="F8" s="209"/>
    </row>
    <row r="9" spans="1:6" ht="35.25" customHeight="1" thickBot="1" x14ac:dyDescent="0.3">
      <c r="A9" s="365" t="s">
        <v>202</v>
      </c>
      <c r="B9" s="366"/>
      <c r="C9" s="366"/>
      <c r="D9" s="366"/>
      <c r="E9" s="367"/>
      <c r="F9" s="209"/>
    </row>
    <row r="10" spans="1:6" ht="28.5" customHeight="1" thickTop="1" x14ac:dyDescent="0.2">
      <c r="A10" s="191" t="s">
        <v>124</v>
      </c>
      <c r="B10" s="192" t="s">
        <v>29</v>
      </c>
      <c r="C10" s="192" t="s">
        <v>133</v>
      </c>
      <c r="D10" s="192" t="s">
        <v>131</v>
      </c>
      <c r="E10" s="193" t="s">
        <v>68</v>
      </c>
      <c r="F10" s="13"/>
    </row>
    <row r="11" spans="1:6" s="1" customFormat="1" ht="25.5" x14ac:dyDescent="0.2">
      <c r="A11" s="289">
        <v>45392</v>
      </c>
      <c r="B11" s="291">
        <v>26.7</v>
      </c>
      <c r="C11" s="290" t="s">
        <v>172</v>
      </c>
      <c r="D11" s="290" t="s">
        <v>173</v>
      </c>
      <c r="E11" s="292" t="s">
        <v>163</v>
      </c>
    </row>
    <row r="12" spans="1:6" s="1" customFormat="1" ht="25.5" x14ac:dyDescent="0.2">
      <c r="A12" s="173">
        <v>45414</v>
      </c>
      <c r="B12" s="178">
        <v>44.35</v>
      </c>
      <c r="C12" s="194" t="s">
        <v>174</v>
      </c>
      <c r="D12" s="194" t="s">
        <v>175</v>
      </c>
      <c r="E12" s="207" t="s">
        <v>163</v>
      </c>
    </row>
    <row r="13" spans="1:6" s="1" customFormat="1" x14ac:dyDescent="0.2">
      <c r="A13" s="176">
        <v>45453</v>
      </c>
      <c r="B13" s="80">
        <v>10.7</v>
      </c>
      <c r="C13" s="81" t="s">
        <v>177</v>
      </c>
      <c r="D13" s="81" t="s">
        <v>176</v>
      </c>
      <c r="E13" s="116" t="s">
        <v>163</v>
      </c>
    </row>
    <row r="14" spans="1:6" s="1" customFormat="1" x14ac:dyDescent="0.2">
      <c r="A14" s="93">
        <v>45461</v>
      </c>
      <c r="B14" s="77">
        <v>4.26</v>
      </c>
      <c r="C14" s="71" t="s">
        <v>178</v>
      </c>
      <c r="D14" s="71" t="s">
        <v>179</v>
      </c>
      <c r="E14" s="111" t="s">
        <v>163</v>
      </c>
    </row>
    <row r="15" spans="1:6" s="1" customFormat="1" hidden="1" x14ac:dyDescent="0.2">
      <c r="A15" s="93"/>
      <c r="B15" s="77"/>
      <c r="C15" s="106"/>
      <c r="D15" s="71"/>
      <c r="E15" s="111"/>
    </row>
    <row r="16" spans="1:6" s="1" customFormat="1" hidden="1" x14ac:dyDescent="0.2">
      <c r="A16" s="90"/>
      <c r="B16" s="110"/>
      <c r="C16" s="108"/>
      <c r="D16" s="109"/>
      <c r="E16" s="112"/>
    </row>
    <row r="17" spans="1:6" s="1" customFormat="1" hidden="1" x14ac:dyDescent="0.2">
      <c r="A17" s="117"/>
      <c r="B17" s="94"/>
      <c r="C17" s="107"/>
      <c r="D17" s="107"/>
      <c r="E17" s="113"/>
    </row>
    <row r="18" spans="1:6" s="1" customFormat="1" hidden="1" x14ac:dyDescent="0.2">
      <c r="A18" s="208"/>
      <c r="B18" s="94"/>
      <c r="C18" s="189"/>
      <c r="D18" s="189"/>
      <c r="E18" s="113"/>
    </row>
    <row r="19" spans="1:6" s="1" customFormat="1" hidden="1" x14ac:dyDescent="0.2">
      <c r="A19" s="175"/>
      <c r="B19" s="187"/>
      <c r="C19" s="188"/>
      <c r="D19" s="188"/>
      <c r="E19" s="114"/>
    </row>
    <row r="20" spans="1:6" s="1" customFormat="1" hidden="1" x14ac:dyDescent="0.2">
      <c r="A20" s="117"/>
      <c r="B20" s="94"/>
      <c r="C20" s="107"/>
      <c r="D20" s="107"/>
      <c r="E20" s="113"/>
    </row>
    <row r="21" spans="1:6" s="1" customFormat="1" hidden="1" x14ac:dyDescent="0.2">
      <c r="A21" s="99"/>
      <c r="B21" s="92"/>
      <c r="C21" s="115"/>
      <c r="D21" s="115"/>
      <c r="E21" s="114"/>
    </row>
    <row r="22" spans="1:6" s="1" customFormat="1" hidden="1" x14ac:dyDescent="0.2">
      <c r="A22" s="117"/>
      <c r="B22" s="91"/>
      <c r="C22" s="107"/>
      <c r="D22" s="107"/>
      <c r="E22" s="113"/>
    </row>
    <row r="23" spans="1:6" s="1" customFormat="1" hidden="1" x14ac:dyDescent="0.2">
      <c r="A23" s="119"/>
      <c r="B23" s="91"/>
      <c r="C23" s="107"/>
      <c r="D23" s="107"/>
      <c r="E23" s="113"/>
    </row>
    <row r="24" spans="1:6" s="1" customFormat="1" hidden="1" x14ac:dyDescent="0.2">
      <c r="A24" s="119"/>
      <c r="B24" s="91"/>
      <c r="C24" s="107"/>
      <c r="D24" s="107"/>
      <c r="E24" s="113"/>
    </row>
    <row r="25" spans="1:6" s="1" customFormat="1" hidden="1" x14ac:dyDescent="0.2">
      <c r="A25" s="119"/>
      <c r="B25" s="91"/>
      <c r="C25" s="107"/>
      <c r="D25" s="107"/>
      <c r="E25" s="113"/>
    </row>
    <row r="26" spans="1:6" s="1" customFormat="1" hidden="1" x14ac:dyDescent="0.2">
      <c r="A26" s="119"/>
      <c r="B26" s="91"/>
      <c r="C26" s="107"/>
      <c r="D26" s="107"/>
      <c r="E26" s="113"/>
    </row>
    <row r="27" spans="1:6" s="1" customFormat="1" hidden="1" x14ac:dyDescent="0.2">
      <c r="A27" s="119"/>
      <c r="B27" s="91"/>
      <c r="C27" s="107"/>
      <c r="D27" s="107"/>
      <c r="E27" s="113"/>
    </row>
    <row r="28" spans="1:6" s="1" customFormat="1" hidden="1" x14ac:dyDescent="0.2">
      <c r="A28" s="156"/>
      <c r="B28" s="96"/>
      <c r="C28" s="97"/>
      <c r="D28" s="97"/>
      <c r="E28" s="157"/>
    </row>
    <row r="29" spans="1:6" s="1" customFormat="1" hidden="1" x14ac:dyDescent="0.2">
      <c r="A29" s="158"/>
      <c r="B29" s="76"/>
      <c r="C29" s="81"/>
      <c r="D29" s="81"/>
      <c r="E29" s="116"/>
    </row>
    <row r="30" spans="1:6" ht="34.5" customHeight="1" thickBot="1" x14ac:dyDescent="0.25">
      <c r="A30" s="159" t="s">
        <v>102</v>
      </c>
      <c r="B30" s="160">
        <f>SUM(B11:B29)</f>
        <v>86.01</v>
      </c>
      <c r="C30" s="161" t="str">
        <f>IF(SUBTOTAL(3,B29:B29)=SUBTOTAL(103,B29:B29),'Summary and sign-off'!$A$48,'Summary and sign-off'!$A$49)</f>
        <v>Check - there are no hidden rows with data</v>
      </c>
      <c r="D30" s="335" t="str">
        <f>IF('Summary and sign-off'!F58='Summary and sign-off'!F54,'Summary and sign-off'!A51,'Summary and sign-off'!A50)</f>
        <v>Check - each entry provides sufficient information</v>
      </c>
      <c r="E30" s="368"/>
      <c r="F30" s="1"/>
    </row>
    <row r="31" spans="1:6" ht="13.5" thickTop="1" x14ac:dyDescent="0.2">
      <c r="A31" s="11"/>
      <c r="B31" s="10"/>
      <c r="C31" s="10"/>
      <c r="D31" s="10"/>
      <c r="E31" s="10"/>
    </row>
    <row r="32" spans="1:6" x14ac:dyDescent="0.2">
      <c r="A32" s="11" t="s">
        <v>6</v>
      </c>
      <c r="B32" s="12"/>
      <c r="C32" s="10"/>
      <c r="D32" s="10"/>
      <c r="E32" s="10"/>
    </row>
    <row r="33" spans="1:6" ht="12.75" customHeight="1" x14ac:dyDescent="0.2">
      <c r="A33" s="13" t="s">
        <v>123</v>
      </c>
      <c r="B33" s="13"/>
      <c r="C33" s="13"/>
      <c r="D33" s="13"/>
      <c r="E33" s="13"/>
    </row>
    <row r="34" spans="1:6" x14ac:dyDescent="0.2">
      <c r="A34" s="13" t="s">
        <v>142</v>
      </c>
      <c r="B34" s="13"/>
      <c r="C34" s="19"/>
      <c r="D34" s="19"/>
      <c r="E34" s="19"/>
    </row>
    <row r="35" spans="1:6" x14ac:dyDescent="0.2">
      <c r="A35" s="13" t="s">
        <v>121</v>
      </c>
      <c r="B35" s="12"/>
      <c r="C35" s="10"/>
      <c r="D35" s="10"/>
      <c r="E35" s="10"/>
      <c r="F35" s="10"/>
    </row>
    <row r="36" spans="1:6" x14ac:dyDescent="0.2">
      <c r="A36" s="13" t="s">
        <v>11</v>
      </c>
      <c r="B36" s="13"/>
      <c r="C36" s="19"/>
      <c r="D36" s="19"/>
      <c r="E36" s="19"/>
    </row>
    <row r="37" spans="1:6" ht="12.75" customHeight="1" x14ac:dyDescent="0.2">
      <c r="A37" s="13" t="s">
        <v>127</v>
      </c>
      <c r="B37" s="13"/>
      <c r="C37" s="15"/>
      <c r="D37" s="15"/>
      <c r="E37" s="15"/>
    </row>
    <row r="38" spans="1:6" x14ac:dyDescent="0.2">
      <c r="A38" s="10"/>
      <c r="B38" s="10"/>
      <c r="C38" s="10"/>
      <c r="D38" s="10"/>
      <c r="E38" s="10"/>
    </row>
    <row r="41" spans="1:6" x14ac:dyDescent="0.2"/>
    <row r="42" spans="1:6" x14ac:dyDescent="0.2"/>
    <row r="43" spans="1:6" x14ac:dyDescent="0.2"/>
    <row r="44" spans="1:6" x14ac:dyDescent="0.2"/>
    <row r="45" spans="1:6" x14ac:dyDescent="0.2"/>
    <row r="46" spans="1:6" x14ac:dyDescent="0.2"/>
    <row r="47" spans="1:6" x14ac:dyDescent="0.2"/>
    <row r="48" spans="1:6" x14ac:dyDescent="0.2"/>
    <row r="49" spans="4:4" x14ac:dyDescent="0.2"/>
    <row r="50" spans="4:4" x14ac:dyDescent="0.2"/>
    <row r="51" spans="4:4" x14ac:dyDescent="0.2"/>
    <row r="52" spans="4:4" x14ac:dyDescent="0.2"/>
    <row r="53" spans="4:4" x14ac:dyDescent="0.2"/>
    <row r="54" spans="4:4" x14ac:dyDescent="0.2"/>
    <row r="55" spans="4:4" x14ac:dyDescent="0.2"/>
    <row r="56" spans="4:4" x14ac:dyDescent="0.2">
      <c r="D56" s="186"/>
    </row>
    <row r="57" spans="4:4" x14ac:dyDescent="0.2"/>
    <row r="58" spans="4:4" x14ac:dyDescent="0.2"/>
    <row r="59" spans="4:4" x14ac:dyDescent="0.2"/>
    <row r="60" spans="4:4" x14ac:dyDescent="0.2"/>
    <row r="61" spans="4:4" x14ac:dyDescent="0.2"/>
    <row r="62" spans="4:4" x14ac:dyDescent="0.2"/>
    <row r="63" spans="4:4" x14ac:dyDescent="0.2"/>
    <row r="64" spans="4: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sheetProtection formatCells="0" insertRows="0" deleteRows="0"/>
  <mergeCells count="10">
    <mergeCell ref="B7:E7"/>
    <mergeCell ref="A8:E8"/>
    <mergeCell ref="A9:E9"/>
    <mergeCell ref="D30:E30"/>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7:A20 A10:A12 A13:A15" xr:uid="{6D674E08-D3E6-4348-A5CB-8B0224422509}"/>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9 A16 A21:A27" xr:uid="{8DFD0BBD-7091-4761-A8E2-C55D1009D03F}">
      <formula1>$B$4</formula1>
      <formula2>$B$5</formula2>
    </dataValidation>
  </dataValidations>
  <pageMargins left="0.70866141732283472" right="0.70866141732283472" top="0.74803149606299213" bottom="0.74803149606299213" header="0.31496062992125984" footer="0.31496062992125984"/>
  <pageSetup paperSize="9" scale="64"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9A7E9E16-C676-4A05-A4CC-4A7D7D4DBA48}">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AFD24B79-D334-481D-B1D9-10B8399EE3A5}">
          <x14:formula1>
            <xm:f>'Summary and sign-off'!$A$27:$A$28</xm:f>
          </x14:formula1>
          <xm:sqref>B6:E6</xm:sqref>
        </x14:dataValidation>
        <x14:dataValidation type="decimal" operator="greaterThan" allowBlank="1" showInputMessage="1" showErrorMessage="1" error="This cell must contain a dollar figure" xr:uid="{FF866E9A-6965-401F-8B5D-95D5147EC406}">
          <x14:formula1>
            <xm:f>'Summary and sign-off'!$A$47</xm:f>
          </x14:formula1>
          <xm:sqref>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0719-DB64-419A-A5CF-F64142CB93FA}">
  <sheetPr>
    <tabColor theme="3" tint="0.39997558519241921"/>
    <pageSetUpPr fitToPage="1"/>
  </sheetPr>
  <dimension ref="A1:M81"/>
  <sheetViews>
    <sheetView tabSelected="1" zoomScaleNormal="100" workbookViewId="0">
      <selection activeCell="D56" sqref="D56"/>
    </sheetView>
  </sheetViews>
  <sheetFormatPr defaultColWidth="0" defaultRowHeight="12.75" zeroHeight="1" x14ac:dyDescent="0.2"/>
  <cols>
    <col min="1" max="1" width="34.5703125" customWidth="1"/>
    <col min="2" max="2" width="14.28515625" customWidth="1"/>
    <col min="3" max="3" width="47.42578125" customWidth="1"/>
    <col min="4" max="4" width="23" customWidth="1"/>
    <col min="5" max="5" width="23.7109375" customWidth="1"/>
    <col min="6" max="6" width="29.7109375" customWidth="1"/>
    <col min="7" max="10" width="9.140625" hidden="1" customWidth="1"/>
    <col min="11" max="13" width="0" hidden="1" customWidth="1"/>
    <col min="14" max="16384" width="9.140625" hidden="1"/>
  </cols>
  <sheetData>
    <row r="1" spans="1:6" ht="26.25" customHeight="1" thickTop="1" x14ac:dyDescent="0.2">
      <c r="A1" s="307" t="s">
        <v>191</v>
      </c>
      <c r="B1" s="308"/>
      <c r="C1" s="308"/>
      <c r="D1" s="308"/>
      <c r="E1" s="309"/>
    </row>
    <row r="2" spans="1:6" ht="21" customHeight="1" x14ac:dyDescent="0.2">
      <c r="A2" s="153" t="s">
        <v>2</v>
      </c>
      <c r="B2" s="357" t="str">
        <f>'Summary and sign-off'!B2:F2</f>
        <v>Education New Zealand</v>
      </c>
      <c r="C2" s="357"/>
      <c r="D2" s="357"/>
      <c r="E2" s="369"/>
    </row>
    <row r="3" spans="1:6" ht="21" customHeight="1" x14ac:dyDescent="0.2">
      <c r="A3" s="153" t="s">
        <v>192</v>
      </c>
      <c r="B3" s="357" t="str">
        <f>'Summary and sign-off'!B3:F3</f>
        <v>Linda Sissons</v>
      </c>
      <c r="C3" s="357"/>
      <c r="D3" s="357"/>
      <c r="E3" s="369"/>
    </row>
    <row r="4" spans="1:6" ht="21" customHeight="1" x14ac:dyDescent="0.2">
      <c r="A4" s="153" t="s">
        <v>69</v>
      </c>
      <c r="B4" s="357">
        <f>'Summary and sign-off'!B4:F4</f>
        <v>45248</v>
      </c>
      <c r="C4" s="357"/>
      <c r="D4" s="357"/>
      <c r="E4" s="369"/>
    </row>
    <row r="5" spans="1:6" ht="21" customHeight="1" x14ac:dyDescent="0.2">
      <c r="A5" s="153" t="s">
        <v>70</v>
      </c>
      <c r="B5" s="357">
        <f>'Summary and sign-off'!B5:F5</f>
        <v>45473</v>
      </c>
      <c r="C5" s="357"/>
      <c r="D5" s="357"/>
      <c r="E5" s="369"/>
    </row>
    <row r="6" spans="1:6" ht="21" customHeight="1" x14ac:dyDescent="0.2">
      <c r="A6" s="153" t="s">
        <v>27</v>
      </c>
      <c r="B6" s="302" t="s">
        <v>26</v>
      </c>
      <c r="C6" s="302"/>
      <c r="D6" s="302"/>
      <c r="E6" s="303"/>
      <c r="F6" s="16"/>
    </row>
    <row r="7" spans="1:6" ht="21" customHeight="1" x14ac:dyDescent="0.2">
      <c r="A7" s="153" t="s">
        <v>83</v>
      </c>
      <c r="B7" s="302" t="s">
        <v>95</v>
      </c>
      <c r="C7" s="302"/>
      <c r="D7" s="302"/>
      <c r="E7" s="303"/>
      <c r="F7" s="16"/>
    </row>
    <row r="8" spans="1:6" ht="35.25" customHeight="1" x14ac:dyDescent="0.2">
      <c r="A8" s="370" t="s">
        <v>0</v>
      </c>
      <c r="B8" s="326"/>
      <c r="C8" s="363"/>
      <c r="D8" s="363"/>
      <c r="E8" s="364"/>
    </row>
    <row r="9" spans="1:6" ht="35.25" customHeight="1" thickBot="1" x14ac:dyDescent="0.25">
      <c r="A9" s="371" t="s">
        <v>194</v>
      </c>
      <c r="B9" s="372"/>
      <c r="C9" s="372"/>
      <c r="D9" s="372"/>
      <c r="E9" s="373"/>
    </row>
    <row r="10" spans="1:6" ht="23.25" customHeight="1" thickTop="1" x14ac:dyDescent="0.2">
      <c r="A10" s="191" t="s">
        <v>45</v>
      </c>
      <c r="B10" s="192" t="s">
        <v>29</v>
      </c>
      <c r="C10" s="192" t="s">
        <v>134</v>
      </c>
      <c r="D10" s="192" t="s">
        <v>131</v>
      </c>
      <c r="E10" s="193" t="s">
        <v>68</v>
      </c>
      <c r="F10" s="13"/>
    </row>
    <row r="11" spans="1:6" s="1" customFormat="1" ht="25.5" x14ac:dyDescent="0.2">
      <c r="A11" s="206">
        <v>45433</v>
      </c>
      <c r="B11" s="85">
        <v>25</v>
      </c>
      <c r="C11" s="190" t="s">
        <v>200</v>
      </c>
      <c r="D11" s="190" t="s">
        <v>201</v>
      </c>
      <c r="E11" s="207" t="s">
        <v>163</v>
      </c>
    </row>
    <row r="12" spans="1:6" s="1" customFormat="1" x14ac:dyDescent="0.2">
      <c r="A12" s="293">
        <v>45451</v>
      </c>
      <c r="B12" s="91">
        <v>47.83</v>
      </c>
      <c r="C12" s="107" t="s">
        <v>180</v>
      </c>
      <c r="D12" s="107" t="s">
        <v>181</v>
      </c>
      <c r="E12" s="107" t="s">
        <v>163</v>
      </c>
    </row>
    <row r="13" spans="1:6" s="1" customFormat="1" hidden="1" x14ac:dyDescent="0.2">
      <c r="A13" s="293"/>
      <c r="B13" s="91"/>
      <c r="C13" s="107"/>
      <c r="D13" s="107"/>
      <c r="E13" s="107"/>
    </row>
    <row r="14" spans="1:6" s="1" customFormat="1" hidden="1" x14ac:dyDescent="0.2">
      <c r="A14" s="293"/>
      <c r="B14" s="91"/>
      <c r="C14" s="107"/>
      <c r="D14" s="107"/>
      <c r="E14" s="107"/>
    </row>
    <row r="15" spans="1:6" s="1" customFormat="1" hidden="1" x14ac:dyDescent="0.2">
      <c r="A15" s="295"/>
      <c r="B15" s="91"/>
      <c r="C15" s="107"/>
      <c r="D15" s="107"/>
      <c r="E15" s="107"/>
    </row>
    <row r="16" spans="1:6" s="1" customFormat="1" hidden="1" x14ac:dyDescent="0.2">
      <c r="A16" s="295"/>
      <c r="B16" s="294"/>
      <c r="C16" s="107"/>
      <c r="D16" s="107"/>
      <c r="E16" s="107"/>
    </row>
    <row r="17" spans="1:5" s="1" customFormat="1" hidden="1" x14ac:dyDescent="0.2">
      <c r="A17" s="293"/>
      <c r="B17" s="91"/>
      <c r="C17" s="107"/>
      <c r="D17" s="107"/>
      <c r="E17" s="107"/>
    </row>
    <row r="18" spans="1:5" s="1" customFormat="1" hidden="1" x14ac:dyDescent="0.2">
      <c r="A18" s="293"/>
      <c r="B18" s="91"/>
      <c r="C18" s="107"/>
      <c r="D18" s="107"/>
      <c r="E18" s="107"/>
    </row>
    <row r="19" spans="1:5" s="1" customFormat="1" hidden="1" x14ac:dyDescent="0.2">
      <c r="A19" s="293"/>
      <c r="B19" s="91"/>
      <c r="C19" s="107"/>
      <c r="D19" s="107"/>
      <c r="E19" s="107"/>
    </row>
    <row r="20" spans="1:5" s="1" customFormat="1" hidden="1" x14ac:dyDescent="0.2">
      <c r="A20" s="293"/>
      <c r="B20" s="91"/>
      <c r="C20" s="107"/>
      <c r="D20" s="107"/>
      <c r="E20" s="107"/>
    </row>
    <row r="21" spans="1:5" s="1" customFormat="1" hidden="1" x14ac:dyDescent="0.2">
      <c r="A21" s="293"/>
      <c r="B21" s="91"/>
      <c r="C21" s="107"/>
      <c r="D21" s="107"/>
      <c r="E21" s="107"/>
    </row>
    <row r="22" spans="1:5" s="1" customFormat="1" hidden="1" x14ac:dyDescent="0.2">
      <c r="A22" s="293"/>
      <c r="B22" s="91"/>
      <c r="C22" s="107"/>
      <c r="D22" s="107"/>
      <c r="E22" s="107"/>
    </row>
    <row r="23" spans="1:5" s="1" customFormat="1" hidden="1" x14ac:dyDescent="0.2">
      <c r="A23" s="293"/>
      <c r="B23" s="91"/>
      <c r="C23" s="107"/>
      <c r="D23" s="107"/>
      <c r="E23" s="107"/>
    </row>
    <row r="24" spans="1:5" s="1" customFormat="1" hidden="1" x14ac:dyDescent="0.2">
      <c r="A24" s="374"/>
      <c r="B24" s="91"/>
      <c r="C24" s="107"/>
      <c r="D24" s="107"/>
      <c r="E24" s="107"/>
    </row>
    <row r="25" spans="1:5" s="1" customFormat="1" hidden="1" x14ac:dyDescent="0.2">
      <c r="A25" s="374"/>
      <c r="B25" s="91"/>
      <c r="C25" s="107"/>
      <c r="D25" s="107"/>
      <c r="E25" s="107"/>
    </row>
    <row r="26" spans="1:5" s="1" customFormat="1" hidden="1" x14ac:dyDescent="0.2">
      <c r="A26" s="293"/>
      <c r="B26" s="91"/>
      <c r="C26" s="107"/>
      <c r="D26" s="107"/>
      <c r="E26" s="107"/>
    </row>
    <row r="27" spans="1:5" s="1" customFormat="1" hidden="1" x14ac:dyDescent="0.2">
      <c r="A27" s="293"/>
      <c r="B27" s="91"/>
      <c r="C27" s="107"/>
      <c r="D27" s="107"/>
      <c r="E27" s="107"/>
    </row>
    <row r="28" spans="1:5" s="1" customFormat="1" hidden="1" x14ac:dyDescent="0.2">
      <c r="A28" s="293"/>
      <c r="B28" s="91"/>
      <c r="C28" s="107"/>
      <c r="D28" s="107"/>
      <c r="E28" s="107"/>
    </row>
    <row r="29" spans="1:5" s="1" customFormat="1" hidden="1" x14ac:dyDescent="0.2">
      <c r="A29" s="293"/>
      <c r="B29" s="91"/>
      <c r="C29" s="107"/>
      <c r="D29" s="107"/>
      <c r="E29" s="107"/>
    </row>
    <row r="30" spans="1:5" s="1" customFormat="1" hidden="1" x14ac:dyDescent="0.2">
      <c r="A30" s="293"/>
      <c r="B30" s="91"/>
      <c r="C30" s="107"/>
      <c r="D30" s="107"/>
      <c r="E30" s="107"/>
    </row>
    <row r="31" spans="1:5" s="1" customFormat="1" hidden="1" x14ac:dyDescent="0.2">
      <c r="A31" s="295"/>
      <c r="B31" s="91"/>
      <c r="C31" s="107"/>
      <c r="D31" s="107"/>
      <c r="E31" s="107"/>
    </row>
    <row r="32" spans="1:5" s="1" customFormat="1" hidden="1" x14ac:dyDescent="0.2">
      <c r="A32" s="295"/>
      <c r="B32" s="91"/>
      <c r="C32" s="107"/>
      <c r="D32" s="107"/>
      <c r="E32" s="107"/>
    </row>
    <row r="33" spans="1:6" s="1" customFormat="1" hidden="1" x14ac:dyDescent="0.2">
      <c r="A33" s="295"/>
      <c r="B33" s="91"/>
      <c r="C33" s="107"/>
      <c r="D33" s="107"/>
      <c r="E33" s="107"/>
    </row>
    <row r="34" spans="1:6" s="1" customFormat="1" hidden="1" x14ac:dyDescent="0.2">
      <c r="A34" s="295"/>
      <c r="B34" s="91"/>
      <c r="C34" s="107"/>
      <c r="D34" s="107"/>
      <c r="E34" s="107"/>
    </row>
    <row r="35" spans="1:6" s="1" customFormat="1" hidden="1" x14ac:dyDescent="0.2">
      <c r="A35" s="295"/>
      <c r="B35" s="91"/>
      <c r="C35" s="107"/>
      <c r="D35" s="107"/>
      <c r="E35" s="107"/>
    </row>
    <row r="36" spans="1:6" s="1" customFormat="1" hidden="1" x14ac:dyDescent="0.2">
      <c r="A36" s="295"/>
      <c r="B36" s="91"/>
      <c r="C36" s="107"/>
      <c r="D36" s="107"/>
      <c r="E36" s="107"/>
    </row>
    <row r="37" spans="1:6" s="1" customFormat="1" hidden="1" x14ac:dyDescent="0.2">
      <c r="A37" s="162"/>
      <c r="B37" s="82"/>
      <c r="C37" s="83"/>
      <c r="D37" s="83"/>
      <c r="E37" s="163"/>
    </row>
    <row r="38" spans="1:6" ht="34.5" customHeight="1" thickBot="1" x14ac:dyDescent="0.25">
      <c r="A38" s="159" t="s">
        <v>107</v>
      </c>
      <c r="B38" s="160">
        <f>SUM(B11:B37)</f>
        <v>72.83</v>
      </c>
      <c r="C38" s="161" t="str">
        <f>IF(SUBTOTAL(3,B37:B37)=SUBTOTAL(103,B37:B37),'Summary and sign-off'!$A$48,'Summary and sign-off'!$A$49)</f>
        <v>Check - there are no hidden rows with data</v>
      </c>
      <c r="D38" s="335" t="str">
        <f>IF('Summary and sign-off'!F59='Summary and sign-off'!F54,'Summary and sign-off'!A51,'Summary and sign-off'!A50)</f>
        <v>Check - each entry provides sufficient information</v>
      </c>
      <c r="E38" s="368"/>
    </row>
    <row r="39" spans="1:6" ht="14.1" customHeight="1" thickTop="1" x14ac:dyDescent="0.2">
      <c r="B39" s="10"/>
      <c r="C39" s="10"/>
      <c r="D39" s="10"/>
      <c r="E39" s="10"/>
    </row>
    <row r="40" spans="1:6" x14ac:dyDescent="0.2">
      <c r="A40" s="11" t="s">
        <v>5</v>
      </c>
      <c r="B40" s="10"/>
      <c r="C40" s="10"/>
      <c r="D40" s="10"/>
      <c r="E40" s="10"/>
    </row>
    <row r="41" spans="1:6" ht="12.6" customHeight="1" x14ac:dyDescent="0.2">
      <c r="A41" s="13" t="s">
        <v>141</v>
      </c>
      <c r="B41" s="10"/>
      <c r="C41" s="10"/>
      <c r="D41" s="10"/>
      <c r="E41" s="10"/>
    </row>
    <row r="42" spans="1:6" x14ac:dyDescent="0.2">
      <c r="A42" s="13" t="s">
        <v>121</v>
      </c>
      <c r="B42" s="12"/>
      <c r="C42" s="10"/>
      <c r="D42" s="10"/>
      <c r="E42" s="10"/>
      <c r="F42" s="10"/>
    </row>
    <row r="43" spans="1:6" x14ac:dyDescent="0.2">
      <c r="A43" s="13" t="s">
        <v>11</v>
      </c>
      <c r="C43" s="10"/>
      <c r="D43" s="10"/>
      <c r="E43" s="10"/>
      <c r="F43" s="10"/>
    </row>
    <row r="44" spans="1:6" ht="12.75" customHeight="1" x14ac:dyDescent="0.2">
      <c r="A44" s="13" t="s">
        <v>127</v>
      </c>
      <c r="B44" s="17"/>
      <c r="C44" s="15"/>
      <c r="D44" s="15"/>
      <c r="E44" s="15"/>
      <c r="F44" s="15"/>
    </row>
    <row r="45" spans="1:6" x14ac:dyDescent="0.2">
      <c r="B45" s="18"/>
      <c r="C45" s="10"/>
      <c r="D45" s="10"/>
      <c r="E45" s="10"/>
    </row>
    <row r="46" spans="1:6" hidden="1" x14ac:dyDescent="0.2">
      <c r="A46" s="10"/>
      <c r="B46" s="10"/>
      <c r="C46" s="10"/>
      <c r="D46" s="10"/>
    </row>
    <row r="47" spans="1:6" ht="12.75" hidden="1" customHeight="1" x14ac:dyDescent="0.2"/>
    <row r="48" spans="1:6" hidden="1" x14ac:dyDescent="0.2">
      <c r="A48" s="10"/>
      <c r="B48" s="10"/>
      <c r="C48" s="10"/>
      <c r="D48" s="10"/>
      <c r="E48" s="10"/>
    </row>
    <row r="49" spans="1:5" hidden="1" x14ac:dyDescent="0.2">
      <c r="A49" s="10"/>
      <c r="B49" s="10"/>
      <c r="C49" s="10"/>
      <c r="D49" s="10"/>
      <c r="E49" s="10"/>
    </row>
    <row r="50" spans="1:5" hidden="1" x14ac:dyDescent="0.2">
      <c r="A50" s="10"/>
      <c r="B50" s="10"/>
      <c r="C50" s="10"/>
      <c r="D50" s="10"/>
      <c r="E50" s="10"/>
    </row>
    <row r="51" spans="1:5" hidden="1" x14ac:dyDescent="0.2">
      <c r="A51" s="10"/>
      <c r="B51" s="10"/>
      <c r="C51" s="10"/>
      <c r="D51" s="10"/>
      <c r="E51" s="10"/>
    </row>
    <row r="52" spans="1:5" hidden="1" x14ac:dyDescent="0.2">
      <c r="A52" s="10"/>
      <c r="B52" s="10"/>
      <c r="C52" s="10"/>
      <c r="D52" s="10"/>
      <c r="E52" s="10"/>
    </row>
    <row r="53" spans="1:5" x14ac:dyDescent="0.2"/>
    <row r="54" spans="1:5" x14ac:dyDescent="0.2"/>
    <row r="55" spans="1:5" x14ac:dyDescent="0.2"/>
    <row r="56" spans="1:5" x14ac:dyDescent="0.2"/>
    <row r="57" spans="1:5" x14ac:dyDescent="0.2"/>
    <row r="58" spans="1:5" x14ac:dyDescent="0.2"/>
    <row r="59" spans="1:5" x14ac:dyDescent="0.2"/>
    <row r="60" spans="1:5" x14ac:dyDescent="0.2"/>
    <row r="61" spans="1:5" x14ac:dyDescent="0.2"/>
    <row r="62" spans="1:5" x14ac:dyDescent="0.2"/>
    <row r="63" spans="1:5" x14ac:dyDescent="0.2"/>
    <row r="64" spans="1:5"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sheetData>
  <sheetProtection formatCells="0" insertRows="0" deleteRows="0"/>
  <mergeCells count="11">
    <mergeCell ref="B7:E7"/>
    <mergeCell ref="A8:E8"/>
    <mergeCell ref="A9:E9"/>
    <mergeCell ref="D38:E38"/>
    <mergeCell ref="A1:E1"/>
    <mergeCell ref="B2:E2"/>
    <mergeCell ref="B3:E3"/>
    <mergeCell ref="B4:E4"/>
    <mergeCell ref="B5:E5"/>
    <mergeCell ref="B6:E6"/>
    <mergeCell ref="A24:A25"/>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 xr:uid="{10748B7E-AC3C-487A-8390-85E18DDC5CD7}">
      <formula1>$B$4</formula1>
      <formula2>$B$5</formula2>
    </dataValidation>
    <dataValidation allowBlank="1" showInputMessage="1" showErrorMessage="1" prompt="Insert additional rows as needed:_x000a_- 'right click' on a row number (left of screen)_x000a_- select 'Insert' (this will insert a row above it)" sqref="A26:A36 A17:A24 A10:A15" xr:uid="{04655299-EDBA-4033-8071-262ACBC1A0DD}"/>
  </dataValidations>
  <pageMargins left="0.70866141732283472" right="0.70866141732283472" top="0.74803149606299213" bottom="0.74803149606299213" header="0.31496062992125984" footer="0.31496062992125984"/>
  <pageSetup paperSize="9" scale="80" orientation="landscape" r:id="rId1"/>
  <headerFooter alignWithMargins="0">
    <oddFooter>&amp;LCE Expense Disclosure Workbook 2018&amp;RWorksheet - Summary and sign-off</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8BE8161C-1CDD-45A2-B90C-3989835C2132}">
          <x14:formula1>
            <xm:f>'Summary and sign-off'!$A$29:$A$30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40B524B5-EBB2-4967-B8DB-1A52FB890163}">
          <x14:formula1>
            <xm:f>'Summary and sign-off'!$A$27:$A$28</xm:f>
          </x14:formula1>
          <xm:sqref>B6:E6</xm:sqref>
        </x14:dataValidation>
        <x14:dataValidation type="decimal" operator="greaterThan" allowBlank="1" showInputMessage="1" showErrorMessage="1" error="This cell must contain a dollar figure" xr:uid="{A82F5833-8196-4B4D-8F86-8C07E1399F4D}">
          <x14:formula1>
            <xm:f>'Summary and sign-off'!$A$47</xm:f>
          </x14:formula1>
          <xm:sqref>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54CA-E20C-42FE-9537-6110B44BFC6A}">
  <sheetPr>
    <tabColor theme="8" tint="-0.249977111117893"/>
    <pageSetUpPr fitToPage="1"/>
  </sheetPr>
  <dimension ref="A1:J79"/>
  <sheetViews>
    <sheetView zoomScaleNormal="100" workbookViewId="0">
      <selection sqref="A1:F18"/>
    </sheetView>
  </sheetViews>
  <sheetFormatPr defaultColWidth="0" defaultRowHeight="12.75" zeroHeight="1" x14ac:dyDescent="0.2"/>
  <cols>
    <col min="1" max="1" width="39.85546875" customWidth="1"/>
    <col min="2" max="2" width="31.5703125" customWidth="1"/>
    <col min="3" max="3" width="21.85546875" customWidth="1"/>
    <col min="4" max="4" width="27.140625" customWidth="1"/>
    <col min="5" max="5" width="14.7109375" customWidth="1"/>
    <col min="6" max="6" width="15.7109375" customWidth="1"/>
    <col min="7" max="7" width="38" customWidth="1"/>
    <col min="8" max="10" width="9.140625" hidden="1" customWidth="1"/>
    <col min="11" max="15" width="0" hidden="1" customWidth="1"/>
  </cols>
  <sheetData>
    <row r="1" spans="1:7" ht="26.25" customHeight="1" thickTop="1" x14ac:dyDescent="0.2">
      <c r="A1" s="307" t="s">
        <v>193</v>
      </c>
      <c r="B1" s="308"/>
      <c r="C1" s="308"/>
      <c r="D1" s="308"/>
      <c r="E1" s="308"/>
      <c r="F1" s="309"/>
    </row>
    <row r="2" spans="1:7" ht="21" customHeight="1" x14ac:dyDescent="0.2">
      <c r="A2" s="153" t="s">
        <v>2</v>
      </c>
      <c r="B2" s="357" t="str">
        <f>'Summary and sign-off'!B2:F2</f>
        <v>Education New Zealand</v>
      </c>
      <c r="C2" s="357"/>
      <c r="D2" s="357"/>
      <c r="E2" s="357"/>
      <c r="F2" s="369"/>
    </row>
    <row r="3" spans="1:7" ht="21" customHeight="1" x14ac:dyDescent="0.2">
      <c r="A3" s="153" t="s">
        <v>192</v>
      </c>
      <c r="B3" s="357" t="str">
        <f>'Summary and sign-off'!B3:F3</f>
        <v>Linda Sissons</v>
      </c>
      <c r="C3" s="357"/>
      <c r="D3" s="357"/>
      <c r="E3" s="357"/>
      <c r="F3" s="369"/>
    </row>
    <row r="4" spans="1:7" ht="21" customHeight="1" x14ac:dyDescent="0.2">
      <c r="A4" s="153" t="s">
        <v>69</v>
      </c>
      <c r="B4" s="357">
        <f>'Summary and sign-off'!B4:F4</f>
        <v>45248</v>
      </c>
      <c r="C4" s="357"/>
      <c r="D4" s="357"/>
      <c r="E4" s="357"/>
      <c r="F4" s="369"/>
    </row>
    <row r="5" spans="1:7" ht="21" customHeight="1" x14ac:dyDescent="0.2">
      <c r="A5" s="153" t="s">
        <v>70</v>
      </c>
      <c r="B5" s="357">
        <f>'Summary and sign-off'!B5:F5</f>
        <v>45473</v>
      </c>
      <c r="C5" s="357"/>
      <c r="D5" s="357"/>
      <c r="E5" s="357"/>
      <c r="F5" s="369"/>
    </row>
    <row r="6" spans="1:7" ht="21" customHeight="1" x14ac:dyDescent="0.2">
      <c r="A6" s="153" t="s">
        <v>128</v>
      </c>
      <c r="B6" s="302" t="s">
        <v>26</v>
      </c>
      <c r="C6" s="302"/>
      <c r="D6" s="302"/>
      <c r="E6" s="302"/>
      <c r="F6" s="303"/>
    </row>
    <row r="7" spans="1:7" ht="21" customHeight="1" x14ac:dyDescent="0.2">
      <c r="A7" s="153" t="s">
        <v>83</v>
      </c>
      <c r="B7" s="302" t="s">
        <v>95</v>
      </c>
      <c r="C7" s="302"/>
      <c r="D7" s="302"/>
      <c r="E7" s="302"/>
      <c r="F7" s="303"/>
    </row>
    <row r="8" spans="1:7" ht="36" customHeight="1" x14ac:dyDescent="0.2">
      <c r="A8" s="370" t="s">
        <v>46</v>
      </c>
      <c r="B8" s="326"/>
      <c r="C8" s="326"/>
      <c r="D8" s="326"/>
      <c r="E8" s="326"/>
      <c r="F8" s="375"/>
    </row>
    <row r="9" spans="1:7" ht="43.15" customHeight="1" thickBot="1" x14ac:dyDescent="0.25">
      <c r="A9" s="376" t="s">
        <v>106</v>
      </c>
      <c r="B9" s="377"/>
      <c r="C9" s="377"/>
      <c r="D9" s="377"/>
      <c r="E9" s="377"/>
      <c r="F9" s="378"/>
    </row>
    <row r="10" spans="1:7" ht="39" customHeight="1" thickTop="1" x14ac:dyDescent="0.2">
      <c r="A10" s="191" t="s">
        <v>45</v>
      </c>
      <c r="B10" s="197" t="s">
        <v>144</v>
      </c>
      <c r="C10" s="197" t="s">
        <v>145</v>
      </c>
      <c r="D10" s="197" t="s">
        <v>146</v>
      </c>
      <c r="E10" s="197" t="s">
        <v>147</v>
      </c>
      <c r="F10" s="198" t="s">
        <v>148</v>
      </c>
    </row>
    <row r="11" spans="1:7" s="1" customFormat="1" x14ac:dyDescent="0.2">
      <c r="A11" s="214"/>
      <c r="B11" s="195"/>
      <c r="C11" s="204"/>
      <c r="D11" s="205"/>
      <c r="E11" s="196"/>
      <c r="F11" s="215"/>
    </row>
    <row r="12" spans="1:7" s="1" customFormat="1" ht="13.5" hidden="1" thickBot="1" x14ac:dyDescent="0.25">
      <c r="A12" s="174"/>
      <c r="B12" s="199"/>
      <c r="C12" s="200"/>
      <c r="D12" s="201"/>
      <c r="E12" s="202"/>
      <c r="F12" s="203"/>
    </row>
    <row r="13" spans="1:7" s="1" customFormat="1" ht="13.5" hidden="1" thickTop="1" x14ac:dyDescent="0.2">
      <c r="A13" s="158"/>
      <c r="B13" s="122"/>
      <c r="C13" s="121"/>
      <c r="D13" s="122"/>
      <c r="E13" s="124"/>
      <c r="F13" s="123"/>
    </row>
    <row r="14" spans="1:7" s="1" customFormat="1" ht="13.5" hidden="1" thickTop="1" x14ac:dyDescent="0.2">
      <c r="A14" s="118"/>
      <c r="B14" s="72"/>
      <c r="C14" s="73"/>
      <c r="D14" s="72"/>
      <c r="E14" s="74"/>
      <c r="F14" s="120"/>
    </row>
    <row r="15" spans="1:7" s="1" customFormat="1" ht="13.5" hidden="1" thickTop="1" x14ac:dyDescent="0.2">
      <c r="A15" s="118"/>
      <c r="B15" s="72"/>
      <c r="C15" s="73"/>
      <c r="D15" s="72"/>
      <c r="E15" s="74"/>
      <c r="F15" s="120"/>
    </row>
    <row r="16" spans="1:7" ht="34.5" customHeight="1" thickBot="1" x14ac:dyDescent="0.25">
      <c r="A16" s="132" t="s">
        <v>125</v>
      </c>
      <c r="B16" s="129" t="s">
        <v>31</v>
      </c>
      <c r="C16" s="130">
        <f>C17+C18</f>
        <v>0</v>
      </c>
      <c r="D16" s="131" t="str">
        <f>IF(SUBTOTAL(3,C11:C15)=SUBTOTAL(103,C11:C15),'Summary and sign-off'!$A$48,'Summary and sign-off'!$A$49)</f>
        <v>Check - there are no hidden rows with data</v>
      </c>
      <c r="E16" s="379" t="str">
        <f>IF('Summary and sign-off'!F60='Summary and sign-off'!F54,'Summary and sign-off'!A52,'Summary and sign-off'!A50)</f>
        <v>Check - each entry provides sufficient information</v>
      </c>
      <c r="F16" s="380"/>
      <c r="G16" s="1"/>
    </row>
    <row r="17" spans="1:6" ht="25.5" customHeight="1" thickTop="1" x14ac:dyDescent="0.25">
      <c r="A17" s="164"/>
      <c r="B17" s="216" t="s">
        <v>32</v>
      </c>
      <c r="C17" s="217">
        <f>COUNTIF(C11:C15,'Summary and sign-off'!A45)</f>
        <v>0</v>
      </c>
      <c r="D17" s="218"/>
      <c r="E17" s="219"/>
      <c r="F17" s="165"/>
    </row>
    <row r="18" spans="1:6" ht="25.5" customHeight="1" thickBot="1" x14ac:dyDescent="0.3">
      <c r="A18" s="166"/>
      <c r="B18" s="167" t="s">
        <v>30</v>
      </c>
      <c r="C18" s="168">
        <f>COUNTIF(C11:C15,'Summary and sign-off'!A46)</f>
        <v>0</v>
      </c>
      <c r="D18" s="169"/>
      <c r="E18" s="170"/>
      <c r="F18" s="171"/>
    </row>
    <row r="19" spans="1:6" ht="13.5" thickTop="1" x14ac:dyDescent="0.2">
      <c r="A19" s="10"/>
      <c r="B19" s="11"/>
      <c r="C19" s="10"/>
      <c r="D19" s="12"/>
      <c r="E19" s="12"/>
      <c r="F19" s="10"/>
    </row>
    <row r="20" spans="1:6" x14ac:dyDescent="0.2">
      <c r="A20" s="11" t="s">
        <v>5</v>
      </c>
      <c r="B20" s="11"/>
      <c r="C20" s="11"/>
      <c r="D20" s="11"/>
      <c r="E20" s="11"/>
      <c r="F20" s="11"/>
    </row>
    <row r="21" spans="1:6" ht="12.6" customHeight="1" x14ac:dyDescent="0.2">
      <c r="A21" s="13" t="s">
        <v>141</v>
      </c>
      <c r="B21" s="10"/>
      <c r="C21" s="10"/>
      <c r="D21" s="10"/>
      <c r="E21" s="10"/>
    </row>
    <row r="22" spans="1:6" x14ac:dyDescent="0.2">
      <c r="A22" s="13" t="s">
        <v>121</v>
      </c>
      <c r="B22" s="12"/>
      <c r="C22" s="10"/>
      <c r="D22" s="10"/>
      <c r="E22" s="10"/>
      <c r="F22" s="10"/>
    </row>
    <row r="23" spans="1:6" x14ac:dyDescent="0.2">
      <c r="A23" s="13" t="s">
        <v>13</v>
      </c>
      <c r="B23" s="14"/>
      <c r="C23" s="14"/>
      <c r="D23" s="14"/>
      <c r="E23" s="14"/>
      <c r="F23" s="14"/>
    </row>
    <row r="24" spans="1:6" ht="12.75" customHeight="1" x14ac:dyDescent="0.2">
      <c r="A24" s="13" t="s">
        <v>78</v>
      </c>
      <c r="B24" s="10"/>
      <c r="C24" s="10"/>
      <c r="D24" s="10"/>
      <c r="E24" s="10"/>
      <c r="F24" s="10"/>
    </row>
    <row r="25" spans="1:6" ht="12.95" customHeight="1" x14ac:dyDescent="0.2">
      <c r="A25" s="13" t="s">
        <v>33</v>
      </c>
      <c r="B25" s="10"/>
      <c r="C25" s="10"/>
      <c r="D25" s="10"/>
      <c r="E25" s="10"/>
      <c r="F25" s="10"/>
    </row>
    <row r="26" spans="1:6" x14ac:dyDescent="0.2">
      <c r="A26" s="13" t="s">
        <v>47</v>
      </c>
      <c r="C26" s="10"/>
      <c r="D26" s="10"/>
      <c r="E26" s="10"/>
      <c r="F26" s="10"/>
    </row>
    <row r="27" spans="1:6" ht="12.75" customHeight="1" x14ac:dyDescent="0.2">
      <c r="A27" s="13" t="s">
        <v>127</v>
      </c>
      <c r="B27" s="13"/>
      <c r="C27" s="15"/>
      <c r="D27" s="15"/>
      <c r="E27" s="15"/>
      <c r="F27" s="15"/>
    </row>
    <row r="28" spans="1:6" ht="12.75" customHeight="1" x14ac:dyDescent="0.2">
      <c r="A28" s="13"/>
      <c r="B28" s="13"/>
      <c r="C28" s="15"/>
      <c r="D28" s="15"/>
      <c r="E28" s="15"/>
      <c r="F28" s="15"/>
    </row>
    <row r="29" spans="1:6" ht="12.75" customHeight="1" x14ac:dyDescent="0.2">
      <c r="A29" s="13"/>
      <c r="B29" s="13"/>
      <c r="C29" s="15"/>
      <c r="D29" s="15"/>
      <c r="E29" s="15"/>
      <c r="F29" s="15"/>
    </row>
    <row r="30" spans="1:6" x14ac:dyDescent="0.2"/>
    <row r="31" spans="1:6" x14ac:dyDescent="0.2"/>
    <row r="32" spans="1:6" x14ac:dyDescent="0.2">
      <c r="A32" s="11"/>
      <c r="B32" s="11"/>
      <c r="C32" s="11"/>
      <c r="D32" s="11"/>
      <c r="E32" s="11"/>
      <c r="F32" s="11"/>
    </row>
    <row r="33" spans="1:6" x14ac:dyDescent="0.2">
      <c r="A33" s="11"/>
      <c r="B33" s="11"/>
      <c r="C33" s="11"/>
      <c r="D33" s="11"/>
      <c r="E33" s="11"/>
      <c r="F33" s="11"/>
    </row>
    <row r="34" spans="1:6" x14ac:dyDescent="0.2">
      <c r="A34" s="11"/>
      <c r="B34" s="11"/>
      <c r="C34" s="11"/>
      <c r="D34" s="11"/>
      <c r="E34" s="11"/>
      <c r="F34" s="11"/>
    </row>
    <row r="35" spans="1:6" x14ac:dyDescent="0.2">
      <c r="A35" s="11"/>
      <c r="B35" s="11"/>
      <c r="C35" s="11"/>
      <c r="D35" s="11"/>
      <c r="E35" s="11"/>
      <c r="F35" s="11"/>
    </row>
    <row r="36" spans="1:6" x14ac:dyDescent="0.2">
      <c r="A36" s="11"/>
      <c r="B36" s="11"/>
      <c r="C36" s="11"/>
      <c r="D36" s="11"/>
      <c r="E36" s="11"/>
      <c r="F36" s="11"/>
    </row>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sheetProtection formatCells="0" insertRows="0" deleteRows="0"/>
  <dataConsolidate/>
  <mergeCells count="10">
    <mergeCell ref="B7:F7"/>
    <mergeCell ref="A8:F8"/>
    <mergeCell ref="A9:F9"/>
    <mergeCell ref="E16:F16"/>
    <mergeCell ref="A1:F1"/>
    <mergeCell ref="B2:F2"/>
    <mergeCell ref="B3:F3"/>
    <mergeCell ref="B4:F4"/>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A553559F-807B-40F6-B608-40768CB9A8DD}">
      <formula1>$B$4</formula1>
      <formula2>$B$5</formula2>
    </dataValidation>
    <dataValidation allowBlank="1" showInputMessage="1" showErrorMessage="1" prompt="Insert additional rows as needed:_x000a_- 'right click' on a row number (left of screen)_x000a_- select 'Insert' (this will insert a row above it)" sqref="A10" xr:uid="{65907D43-5790-432E-AA77-33F2AC51DA0D}"/>
  </dataValidations>
  <printOptions gridLines="1"/>
  <pageMargins left="0.70866141732283472" right="0.70866141732283472" top="0.74803149606299213" bottom="0.74803149606299213" header="0.31496062992125984" footer="0.31496062992125984"/>
  <pageSetup paperSize="9" scale="88"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errorStyle="information" operator="greaterThan" allowBlank="1" showInputMessage="1" prompt="Provide specific $ value if possible" xr:uid="{25B9C5AF-E531-4903-91A8-4AA937B06AF1}">
          <x14:formula1>
            <xm:f>'Summary and sign-off'!$A$39:$A$44</xm:f>
          </x14:formula1>
          <xm:sqref>E11:E15</xm:sqref>
        </x14:dataValidation>
        <x14:dataValidation type="list" allowBlank="1" showInputMessage="1" showErrorMessage="1" error="Use the drop down list (at the right of the cell)" xr:uid="{738FC681-C254-4F34-BE66-F29B2A9CBD62}">
          <x14:formula1>
            <xm:f>'Summary and sign-off'!$A$45:$A$46</xm:f>
          </x14:formula1>
          <xm:sqref>C11:C15</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E8EE1A71-3B04-4E60-86E2-4D5AE3A3E6F2}">
          <x14:formula1>
            <xm:f>'Summary and sign-off'!$A$29:$A$30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A904207-9EFC-4714-81FC-C72856630740}">
          <x14:formula1>
            <xm:f>'Summary and sign-off'!$A$27:$A$28</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TermInfo xmlns="http://schemas.microsoft.com/office/infopath/2007/PartnerControls">
          <TermName xmlns="http://schemas.microsoft.com/office/infopath/2007/PartnerControls">June</TermName>
          <TermId xmlns="http://schemas.microsoft.com/office/infopath/2007/PartnerControls">22d6b823-37d1-4c50-8efe-1dd44d19f6d9</TermId>
        </TermInfo>
      </Term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2322</Value>
      <Value>73</Value>
      <Value>141</Value>
    </TaxCatchAll>
    <C3FinancialYearNote xmlns="f29a2f10-a5db-4e09-b9c5-62a791749201">
      <Terms xmlns="http://schemas.microsoft.com/office/infopath/2007/PartnerControls">
        <TermInfo xmlns="http://schemas.microsoft.com/office/infopath/2007/PartnerControls">
          <TermName xmlns="http://schemas.microsoft.com/office/infopath/2007/PartnerControls">FY23/24</TermName>
          <TermId xmlns="http://schemas.microsoft.com/office/infopath/2007/PartnerControls">326243cc-b1f0-44eb-a54c-71f27f2c8da5</TermId>
        </TermInfo>
      </Terms>
    </C3FinancialYearNote>
  </documentManagement>
</p:properti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F7BF08508B97ED4B93757094D26869F11C00A81E714A3360484B9D3C41DB0EC03133" ma:contentTypeVersion="19" ma:contentTypeDescription="Create a new Excel Spreadsheet" ma:contentTypeScope="" ma:versionID="ffa5e97ff4c14d6583708ebcdb941521">
  <xsd:schema xmlns:xsd="http://www.w3.org/2001/XMLSchema" xmlns:xs="http://www.w3.org/2001/XMLSchema" xmlns:p="http://schemas.microsoft.com/office/2006/metadata/properties" xmlns:ns2="f29a2f10-a5db-4e09-b9c5-62a791749201" targetNamespace="http://schemas.microsoft.com/office/2006/metadata/properties" ma:root="true" ma:fieldsID="3eb4909b17c04cd3022b7e26ce7e1d6d" ns2:_="">
    <xsd:import namespace="f29a2f10-a5db-4e09-b9c5-62a791749201"/>
    <xsd:element name="properties">
      <xsd:complexType>
        <xsd:sequence>
          <xsd:element name="documentManagement">
            <xsd:complexType>
              <xsd:all>
                <xsd:element ref="ns2:C3TopicNote" minOccurs="0"/>
                <xsd:element ref="ns2:TaxCatchAll" minOccurs="0"/>
                <xsd:element ref="ns2:TaxCatchAllLabel" minOccurs="0"/>
                <xsd:element ref="ns2:TaxKeywordTaxHTField" minOccurs="0"/>
                <xsd:element ref="ns2:ENZAudience" minOccurs="0"/>
                <xsd:element ref="ns2:hf6f8425742942ce996f03b8a46e85bc" minOccurs="0"/>
                <xsd:element ref="ns2:C3FinancialYearNote" minOccurs="0"/>
                <xsd:element ref="ns2:ENZCompliance" minOccurs="0"/>
                <xsd:element ref="ns2:i97195ef2ac04be4802cb72747954982" minOccurs="0"/>
                <xsd:element ref="ns2:m5527a7c684b44749bfb914d709bc3e7" minOccurs="0"/>
                <xsd:element ref="ns2:ee7c471fd65e4297a2a17f09754753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C3TopicNote" ma:index="8"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TaxCatchAll" ma:index="9"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ENZAudience" ma:index="14"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hf6f8425742942ce996f03b8a46e85bc" ma:index="15"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1;#FY24/25|6e1e1fc5-466d-438b-951b-7731cc73f5e5"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ENZCompliance" ma:index="19" nillable="true" ma:displayName="Compliance?" ma:default="0" ma:description="Compliance" ma:internalName="ENZCompliance" ma:readOnly="false">
      <xsd:simpleType>
        <xsd:restriction base="dms:Boolean"/>
      </xsd:simple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29a2f10-a5db-4e09-b9c5-62a791749201"/>
    <ds:schemaRef ds:uri="http://schemas.microsoft.com/office/2006/documentManagement/types"/>
    <ds:schemaRef ds:uri="http://purl.org/dc/terms/"/>
    <ds:schemaRef ds:uri="http://purl.org/dc/dcmitype/"/>
    <ds:schemaRef ds:uri="http://www.w3.org/XML/1998/namespace"/>
  </ds:schemaRefs>
</ds:datastoreItem>
</file>

<file path=customXml/itemProps2.xml><?xml version="1.0" encoding="utf-8"?>
<ds:datastoreItem xmlns:ds="http://schemas.openxmlformats.org/officeDocument/2006/customXml" ds:itemID="{117277A2-929A-4778-AD31-50079E10D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FY2023/24</dc:title>
  <dc:creator>mortensenm</dc:creator>
  <cp:keywords/>
  <dc:description>Version 7 - for review by SIT - ready 2/10/18</dc:description>
  <cp:lastModifiedBy>Lisa Joe</cp:lastModifiedBy>
  <cp:lastPrinted>2023-07-23T22:52:26Z</cp:lastPrinted>
  <dcterms:created xsi:type="dcterms:W3CDTF">2010-10-17T20:59:02Z</dcterms:created>
  <dcterms:modified xsi:type="dcterms:W3CDTF">2024-07-30T00:01:33Z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0x010100F7BF08508B97ED4B93757094D26869F11C00A81E714A3360484B9D3C41DB0EC03133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ZGlobalRegion">
    <vt:lpwstr/>
  </property>
  <property fmtid="{D5CDD505-2E9C-101B-9397-08002B2CF9AE}" pid="8" name="TaxKeyword">
    <vt:lpwstr/>
  </property>
  <property fmtid="{D5CDD505-2E9C-101B-9397-08002B2CF9AE}" pid="9" name="ENZMonth">
    <vt:lpwstr>73;#June|22d6b823-37d1-4c50-8efe-1dd44d19f6d9</vt:lpwstr>
  </property>
  <property fmtid="{D5CDD505-2E9C-101B-9397-08002B2CF9AE}" pid="10" name="Financial Reporting Activity">
    <vt:lpwstr/>
  </property>
  <property fmtid="{D5CDD505-2E9C-101B-9397-08002B2CF9AE}" pid="11" name="ENZCountry">
    <vt:lpwstr/>
  </property>
  <property fmtid="{D5CDD505-2E9C-101B-9397-08002B2CF9AE}" pid="12" name="C3FinancialYear">
    <vt:lpwstr>2322;#FY23/24|326243cc-b1f0-44eb-a54c-71f27f2c8da5</vt:lpwstr>
  </property>
  <property fmtid="{D5CDD505-2E9C-101B-9397-08002B2CF9AE}" pid="13" name="C3Topic">
    <vt:lpwstr>141;#CE Expenses|d970ab78-8c14-4757-a5bb-a6189f86cae2</vt:lpwstr>
  </property>
  <property fmtid="{D5CDD505-2E9C-101B-9397-08002B2CF9AE}" pid="14" name="AuthorIds_UIVersion_5">
    <vt:lpwstr>62</vt:lpwstr>
  </property>
  <property fmtid="{D5CDD505-2E9C-101B-9397-08002B2CF9AE}" pid="15" name="AuthorIds_UIVersion_17">
    <vt:lpwstr>62</vt:lpwstr>
  </property>
  <property fmtid="{D5CDD505-2E9C-101B-9397-08002B2CF9AE}" pid="16" name="SharedWithUsers">
    <vt:lpwstr>1804;#Lisa Joe</vt:lpwstr>
  </property>
</Properties>
</file>